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artina\Documents\SJEDNICE GRADSKOG VIJEĆA U 2024\25. SJEDNICA GRADSKOG VIJEĆA\Rebalans proračuna\Izmjene programa građenja\"/>
    </mc:Choice>
  </mc:AlternateContent>
  <xr:revisionPtr revIDLastSave="0" documentId="13_ncr:1_{1927B4B7-BD4B-4621-8508-290A83EC918B}" xr6:coauthVersionLast="47" xr6:coauthVersionMax="47" xr10:uidLastSave="{00000000-0000-0000-0000-000000000000}"/>
  <bookViews>
    <workbookView xWindow="-120" yWindow="-120" windowWidth="29040" windowHeight="15840" xr2:uid="{5FA86B05-47F8-4A45-9052-48DB417BE562}"/>
  </bookViews>
  <sheets>
    <sheet name="List1" sheetId="1" r:id="rId1"/>
  </sheets>
  <definedNames>
    <definedName name="_xlnm.Print_Area" localSheetId="0">List1!$B$2:$F$184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5" i="1" l="1"/>
  <c r="F167" i="1"/>
  <c r="F166" i="1"/>
  <c r="F165" i="1"/>
  <c r="C52" i="1"/>
  <c r="F84" i="1"/>
  <c r="C109" i="1"/>
  <c r="C105" i="1"/>
  <c r="C128" i="1"/>
  <c r="C133" i="1"/>
  <c r="C170" i="1" l="1"/>
  <c r="C122" i="1"/>
  <c r="C141" i="1"/>
  <c r="C99" i="1"/>
  <c r="C95" i="1"/>
  <c r="F86" i="1" l="1"/>
  <c r="F87" i="1"/>
  <c r="C71" i="1"/>
  <c r="C67" i="1"/>
  <c r="C150" i="1"/>
  <c r="C146" i="1"/>
  <c r="C137" i="1"/>
  <c r="F85" i="1"/>
  <c r="C63" i="1"/>
  <c r="C58" i="1"/>
  <c r="C20" i="1"/>
  <c r="C80" i="1" l="1"/>
  <c r="C161" i="1"/>
  <c r="F89" i="1"/>
  <c r="E172" i="1" l="1"/>
</calcChain>
</file>

<file path=xl/sharedStrings.xml><?xml version="1.0" encoding="utf-8"?>
<sst xmlns="http://schemas.openxmlformats.org/spreadsheetml/2006/main" count="194" uniqueCount="109">
  <si>
    <t>KOMUNALNE INFRASTRUKTURE</t>
  </si>
  <si>
    <t>GRADA VARAŽDINSKIH TOPLICA ZA 2024. GODINU</t>
  </si>
  <si>
    <t>I. UVODNE ODREDBE</t>
  </si>
  <si>
    <t>Ovim Programom utvrđuje se komunalna infrastruktura koja će se graditi u 2024. godini, sukladno odredbama Zakona o komunalnom gospodarstvu ("Narodne novine", broj  68/18., 110/18. i 32/20.) i odredbama Zakona o  gospodarenju otpadom ("Narodne novine",  broj 84/21.). Program građenja komunalne infrastrukture, te objekata društvene i druge infrastrukture Grada Varaždinskih Toplica za 2024. godinu (dalje u tekstu: Program) izrađen je i donosi se u skladu s izvješćem o stanju u prostoru, potrebama uređenja zemljišta planiranog prostornim planom i planom razvojnih programa koji se donose na temelju posebnih propisa, a vodeći računa o troškovima građenja infrastrukture, te financijskim mogućnostima  i predvidivim izvorima financiranja njezina građenja. Troškovi građenja komunalne infrastrukture, te objekata društvene i druge infrastrukture obuhvaćaju troškove: zemljišta na kojem će se graditi komunalna infrastruktura, uklanjanja i izmještanja postojećih građevina i trajnih nasada, sanacije zemljišta, izrade projekata i druge dokumentacije, ishođenje akata potrebnih za: izvlaštenje, građenje i uporabu građevina i stručnog nadzora. Program sadrži procjenu troškova projektiranja, revizije, građenja, provedbe stručnog nadzora građenja i provedbe vođenja projekata građenja komunalne infrastrukture s naznakom izvora financiranja. Gradonačelnica se ovlašćuje da za sve pojedinačne projekte, odnosno poslove, tamo gdje je to primjenjivo, pokrene odgovarajući postupak jednostavne ili javne nabave radova, roba i usluga.</t>
  </si>
  <si>
    <t>II. PROGRAM 2003 GRADNJA OBJEKATA I UREĐAJA KOMUNALNE INFRASTUKTURE</t>
  </si>
  <si>
    <t>Sredstva potrebna za provedbu Programa građenja objekata i uređaja komunalne infrastrukture za 2024. godinu osigurat će se iz prihoda Proračuna Grada Varaždinskih Toplica, te drugih izvora utvrđenih posebnim propisom, a rasporediti će se po pojedinim projektima na način koji slijedi iz tabličnog prikaza:</t>
  </si>
  <si>
    <t>NAZIV PROJEKTA</t>
  </si>
  <si>
    <t>PROCJENA  TROŠKOVA</t>
  </si>
  <si>
    <t>IZVORI FINANCIRANJA</t>
  </si>
  <si>
    <t>IZNOSI</t>
  </si>
  <si>
    <t>KAPITALNI PROJEKT K200301</t>
  </si>
  <si>
    <t>opći prihodi i primici</t>
  </si>
  <si>
    <t>IZGRADNJA I REKONSTRUKCIJA CESTA, ULICA, NOGOSTUPA I PJEŠAČKIH POVRŠINA</t>
  </si>
  <si>
    <t>prihodi za posebne namjene (koncesije)</t>
  </si>
  <si>
    <t>prihodi za posebne namjene (šumski doprinos)</t>
  </si>
  <si>
    <t>prihodi za posebne namjene (komunalni doprinos)</t>
  </si>
  <si>
    <t>pomoći iz  proračuna</t>
  </si>
  <si>
    <t>donacije</t>
  </si>
  <si>
    <t xml:space="preserve">Opis pojedinačnih poslova (aktivnosti)                                                                                                                                      </t>
  </si>
  <si>
    <t>Procjena pojedinačnih troškova</t>
  </si>
  <si>
    <t>1) UREĐENJE NERAZVRSTANIH CESTA NA PODRUČJU GRADA</t>
  </si>
  <si>
    <t>M.O. VARAŽDINSKE TOPLICE</t>
  </si>
  <si>
    <t>M.O. ČURILOVEC</t>
  </si>
  <si>
    <t xml:space="preserve">Modernizacija kolničkog zastora (asfaltiranje) NC 1-065  (k Ivaneku)  d=61,00 m, uključujući uređenje bankina </t>
  </si>
  <si>
    <t>M.O. MARTINKOVEC</t>
  </si>
  <si>
    <t>M.O.SVIBOVEC</t>
  </si>
  <si>
    <t>M.O.LOVRENTOVEC</t>
  </si>
  <si>
    <t>M.O. VRTLINOVEC</t>
  </si>
  <si>
    <t>Modernizacija kolničkog zastora (asfaltiranje) NC 2-012  (Vrlinovec 2)  d=290,00 m, te oblikovanje jedostranog kanala u asfaltu-mulde i uređenje bankina</t>
  </si>
  <si>
    <t>Modernizacija kolničkog zastora (asfaltiranje)  dijela NC 2-011  (Vrlinovec 1)  d=91,00 m, te oblikovanje jedostranog kanala u asfaltu-mulde i uređenje bankina</t>
  </si>
  <si>
    <t>Modernizacija kolničkog zastora (asfaltiranje) dijela NC 2-008  (Tonimir)  d=260,00 m, uključujući izradu slivnika i postavu rešetke od ljž</t>
  </si>
  <si>
    <t>M.O. PETKOVEC TOPLIČKI</t>
  </si>
  <si>
    <t xml:space="preserve">Modernizacija kolničkog zastora (asfaltiranje) - dijela NC 2-048 (Petkovec-Moćvar)  d=280,00 m,te oblikovanje jedostranog kanala u asfaltu-mulde i uređenje bankina </t>
  </si>
  <si>
    <t>2) Kapitalna pomoć: sufinanciranje projekata ŽUC-a</t>
  </si>
  <si>
    <t>Sufinanciranje projekata koje provodi ŽUC Varaždinske županije na izgradnji infrastrukture uz ceste na području Grada pod njihovom upravom.</t>
  </si>
  <si>
    <t>RASHODI</t>
  </si>
  <si>
    <t>Konto 32 Materijalni rashodi</t>
  </si>
  <si>
    <t>Konto 36 Pomoći dane u inozemstvo i unutar općeg proračuna</t>
  </si>
  <si>
    <t xml:space="preserve">Konto 42 Rashodi za nabavu proizvedene dugotrajne imovine </t>
  </si>
  <si>
    <t>KAPITALNI PROJEKT K200304</t>
  </si>
  <si>
    <t>IZGRADNJA, REKONSTRUKCIJA I  PROŠIRENJE JAVNE RASVJETE</t>
  </si>
  <si>
    <t>Radovi se odnose na izradu projektne dokumentacije, ishođenje akata za građenje, podmirivenje troškova priključka na infrastrukturu isporučitelju električne energije, stručni nadzor te dobavu i montažu instalacija, objekata i uređaja javne rasvjete.</t>
  </si>
  <si>
    <t>Konto 45 Rashodi za dodatna ulaganja na nefinancijskoj imovini</t>
  </si>
  <si>
    <t>KAPITALNI PROJEKT K200316</t>
  </si>
  <si>
    <t>pomoći prijenos EU sredstava</t>
  </si>
  <si>
    <t xml:space="preserve">REKREACIJSKI PARK TUHOVEC
</t>
  </si>
  <si>
    <t>Osiguranje financijskih sredstava</t>
  </si>
  <si>
    <t>Troškovi gradnje objekata i uređaja komunalne infrastrukture dijelom su procijenjeni temeljem važećih cijena gradnje tih ili sličnih objekata u vrijeme izrade ovog Programa, a dijelom su uneseni  iz financijskih procjena u sklopu gotove projektno-tehničke dokumentacije.</t>
  </si>
  <si>
    <t xml:space="preserve">Sredstva potrebna za izvršenje Programa gradnje objekata i uređaja komunalne infrastrukture, u iznosu od </t>
  </si>
  <si>
    <t>osigurat će se iz sljedećih izvora:</t>
  </si>
  <si>
    <t>REKAPITULACIJA IZVORA FINANCIRANJA</t>
  </si>
  <si>
    <t>OPĆI PRIHODI I PRIMICI</t>
  </si>
  <si>
    <r>
      <rPr>
        <i/>
        <sz val="12"/>
        <color rgb="FF000000"/>
        <rFont val="Arial"/>
        <family val="2"/>
        <charset val="238"/>
      </rPr>
      <t xml:space="preserve">PRIHODI ZA POSEBNE NAMJENE </t>
    </r>
    <r>
      <rPr>
        <sz val="12"/>
        <color rgb="FF000000"/>
        <rFont val="Arial"/>
        <family val="2"/>
        <charset val="238"/>
      </rPr>
      <t>(šumski, komunalni, vodni doprinos, naknada za koncesije)</t>
    </r>
  </si>
  <si>
    <t>PRIHODI OD PRODAJE IMOVINE</t>
  </si>
  <si>
    <r>
      <rPr>
        <i/>
        <sz val="12"/>
        <color rgb="FF000000"/>
        <rFont val="Arial"/>
        <family val="2"/>
        <charset val="238"/>
      </rPr>
      <t>POMOĆI</t>
    </r>
    <r>
      <rPr>
        <sz val="12"/>
        <color rgb="FF000000"/>
        <rFont val="Arial"/>
        <family val="2"/>
        <charset val="238"/>
      </rPr>
      <t xml:space="preserve"> (iz proračuna, od proračunskih i izvanproračunskih korisnika, prijenosa EU sredstava)</t>
    </r>
  </si>
  <si>
    <t>DONACIJE</t>
  </si>
  <si>
    <t>UKUPNO</t>
  </si>
  <si>
    <t>III. PROGRAM 2020 GRADNJA OBJEKATA DRUŠTVENE I DRUGE INFRASTRUKTURE</t>
  </si>
  <si>
    <t>Sredstva potrebna za provedbu Programa gradnje objekata društvene i druge infrastrukture za 2024. godinu osigurat će se iz prihoda Proračuna Grada Varaždinskih Toplica, te drugih izvora utvrđenih posebnim propisom, a rasporediti će se po pojedinim projektima na način koji slijedi iz tabličnog prikaza:</t>
  </si>
  <si>
    <t>KAPITALNI PROJEKT K200307</t>
  </si>
  <si>
    <t xml:space="preserve">ULAGANJA U SPORTSKE OBJEKTE I POVRŠINE
</t>
  </si>
  <si>
    <t>Konto 38 Ostali rashodi</t>
  </si>
  <si>
    <t>KAPITALNI PROJEKT K201603</t>
  </si>
  <si>
    <t>STAMBENO NASELJE - SMART KVART</t>
  </si>
  <si>
    <t>KAPITALNI PROJEKT K202002</t>
  </si>
  <si>
    <t>ULAGANJA U INFRASTUKTURU, OBJEKTE I DOMOVE  U VLASNIŠTVU GRADA</t>
  </si>
  <si>
    <t>Opis pojedinačnih poslova</t>
  </si>
  <si>
    <t>KAPITALNI PROJEKT K202004</t>
  </si>
  <si>
    <t>DJEČJI VRTIĆ U SMART KVARTU</t>
  </si>
  <si>
    <t>KAPITALNI PROJEKT K202008</t>
  </si>
  <si>
    <t>GRAD NA TERMALNOJ VODI AQUAE IASAE</t>
  </si>
  <si>
    <t>Troškovi gradnje objekata i uređaja komunalne infrastrukture dijelom su procijenjeni temeljem važećih cijena gradnje tih ili sličnih objekata u vrijeme izrade ovog Programa, a dijelom su uneseni  iz financijskih procjena u sklopu gotove projektno  tehničke dokumentacije.</t>
  </si>
  <si>
    <t xml:space="preserve">Sredstva potrebna za izvršenje Programa građenja objekata društvene i druge infrastrukture, u iznosu od </t>
  </si>
  <si>
    <t>UKUPNA VRIJEDNOST PROGRAMA GRAĐENJA KOMUNALNE INFRASTUKTURE ZA 2024. GODINU IZNOSI:</t>
  </si>
  <si>
    <t xml:space="preserve">IV. ZAVRŠNE ODREDBE </t>
  </si>
  <si>
    <t xml:space="preserve">          PREDSJEDNICA
      GRADSKOG VIJEĆA
      Ljubica Nofta, dipl. oec
</t>
  </si>
  <si>
    <t>I. IZMJENE I DOPUNE PROGRAMA GRAĐENJA</t>
  </si>
  <si>
    <t>Prema vrsti i namjeni objekti obuhvaćeni u ovom Programu dijele se na objekte i uređaje komunalne infrastrukture, te na objekte društvene i druge infrastrukture, tako da I. Izmjene i dopune Programa građenja komunalne infrastrukture Grada Varaždinskih Toplica za 2024. godinu glase:</t>
  </si>
  <si>
    <t>I. Izmjene i dopune Programa građenja komunalne infrastrukture Grada Varaždinskih Toplica za 2024. godinu izrađene su u skladu s predvidivim sredstvima i izvorima financiranja utvrđenim I. Izmjenama i dopunama Proračuna Grada Varaždinskih Toplica za 2024. godinu i projekcije za 2025. i 2026. godinu i to tako da se Program građenja komunalne infrastrukture ("Službeni vjesnik Varaždinske županije", broj 123/23.) mijenja i glasi kako slijedi:</t>
  </si>
  <si>
    <r>
      <t xml:space="preserve">Ovaj projekt obuhvaća radove rekonstrukcije postojećih asfaltnih prometnih površina kao i asfaltiranje odnosno modernizaciju makadamskog kolnika nerazvrsanih cesta i parkirališta, radove na  izradi sustava površinske odvodnje prometnih površina te izradu pješačkih staza ili nogostupa  te bankina uz prometnice gdje je to predviđeno projektnom dokumentacijom kao i usluga nadzora nad provođenjem radova.  Na nerazvrstane ceste koje  nisu  evidentirane u katastru ili  nisu upisane na upravitelja u zemljišnim knjigama,  odgovarajuće se primjenjuju članak 123. i 124. Zakona o cestama ("Narodne novine",  broj 84/11., 22/13., 54/13., 148/13., 92/14., 110/19., 144/21., 114/22. i 04/23.). </t>
    </r>
    <r>
      <rPr>
        <b/>
        <sz val="11"/>
        <color rgb="FF000000"/>
        <rFont val="Arial"/>
        <family val="2"/>
        <charset val="238"/>
      </rPr>
      <t>Prije izvođenja radova potrebno je provesti propisan postupak geodetskog snimanja i evidentiranja, za što je predviđeni trošak usluge.</t>
    </r>
  </si>
  <si>
    <t>KAPITALNI PROJEKT K202003                                                                                                                                      SUSTAV JAVNE ODVODNJE I PROČIŠĆAVANJA OTPADNIH VODA AGLOMERACIJE V.TOPLICE</t>
  </si>
  <si>
    <t xml:space="preserve">Projekt obuhvaća troškove nastavka sufinanciranja radova na izgradnji kanalizacijskog sustava javne odvodnje naselja Varaždinske Toplice, Tuhovec, Lukačevec Toplički, Svibovec i Jalševec Svibovečki, prema projektnoj dokumentaciji Eko-Mlaz dm. ZOP OPOV - 91/15. Izvođač; zajednica ponuditelja: Vodogradnja Varaždin d.d., Koming d.o.o. Koprivnica i Tegra d.o.o. Čakovec, a nositelj projekta je pružatelj javne usluge VARKOM d.d. Prema donijetoj odluci Gradskog Vijeća i sklopljenom ugovoru, Grad sudjeluje sufinanciranjem u provedbi projekta.  </t>
  </si>
  <si>
    <t>Modernizacija postojeće javne rasvjete u naselju Varaždinske Toplice sukladno projektu izrađenom od strane projektnog ureda CT ing d.o.o. Modernizacija obuhvaća zamjenu postojećih svjetiljki na bazi natrijeve tehnologije sa LED rasvjetom i zamjenu dijela dekorativnih svjetiljki sa uključenom uslugom nadora i izradom troškovnika.</t>
  </si>
  <si>
    <t>Projektom se planira hortikulturno uređenje okoliša te izgradnja višenamjenskog igrališta sa pripadajućom sportskom opremom (mali nogomet/ košarka)  na parceli uz društveni dom u Tuhovcu. U sklopu projekta planira se uređenje novog igrališta za djecu, sa ogradom oko cijelog kompleksa. Projekt obuhvaća izradu projektne dokumentacije u 2024. godini, a nastavlja se izvođenjem radova u 2025. godini.</t>
  </si>
  <si>
    <t>Projekt se odnosi na uređenje, rekonstrukciju te energetsku obnovu objakata, domova i groblja u vlasništvu Grada. Troškovi obuhvaćaju  i trošak izrade projektne dokumentacije.</t>
  </si>
  <si>
    <t>Društveni dom u Jalševcu, Svibovcu, Drenovcu, Tuhovcu i Grešćevini, groblje u Svibovcu, kapelica na groblju u Varaždinskim Toplicama, dvorište zgrade gradske uprave, apartman u Selcu</t>
  </si>
  <si>
    <t>Projekt obuhvaća rekonstrukciju Pućke kupelji u inetrpretacijski centar termalne vode, izgradnju lapidarija-prezentacijskog i okupljališnog prostora, rekonstrukciju stepenica sa dopunom dodatnog sadržaja - meteorološkog stupa i staza u Perivoju M.R. Strozzi, rekonstrukciju prališta, izgradnju prezentacijskog centra u sklopu arheološkog nalazišta i obnovu lječilišnog parka sa izradom novih staza. Projekt obuhvaća izradu projektne dokumentacije  2023. godine i nastavlja se u 2024. i 2025. godini.</t>
  </si>
  <si>
    <t>Izrada geodetskih elaborata izvedenog stanja za upis u zemljišne knjige i troškovi postupka javne nabave.</t>
  </si>
  <si>
    <t xml:space="preserve">Usluge nadzora nad provođenjem radova na modernizaciji (asfaltiranju) kolničkog zastora i dodatnih nepredvidljivih torškova na modernizaciji (asfaltiranju) nerazvrstanih cesta. </t>
  </si>
  <si>
    <t>Rekonstrukcija pješačke staze u Varaždinskoj ulici od kučnog broja 2 do kučnog broja 30.u Varaždinskim Toplicama ugradnjom betonskih opločnika sa granitnim posipom</t>
  </si>
  <si>
    <t xml:space="preserve">Modernizacija kolničkog zastora (asfaltiranje) NC 2-022 (Jarki) nastavak asfalta od kućnog broja 29. do 31. š=2,7 m, d=170,00 m, uključujući uređenje bankina </t>
  </si>
  <si>
    <t>Modernizacija kolničkog zastora (asfaltiranje) NC 2-062 (Odvojak ispod škole) d=56,00 m, uključujući uređenje odvodnog kanala i bankina</t>
  </si>
  <si>
    <t xml:space="preserve">Modernizacija kolničkog zastora (asfaltiranje) NC 2-016  (kod Benedikta)  d=460,00 m, te oblikovanje jedostranog kanala u asfaltu-mulde i uređenje bankina </t>
  </si>
  <si>
    <t>M.O. JALŠEVEC SVIBOVEČKI</t>
  </si>
  <si>
    <t xml:space="preserve">Modernizacija kolničkog zastora (asfaltiranje) NC 3-123 Jalševec - lovački dom d= 400,00 m </t>
  </si>
  <si>
    <t xml:space="preserve">Modernizacija ceste metodom površinske obrade s bitumenskom emulzijom NC 2-018 (Martinkovec 2) d= 370.00 m </t>
  </si>
  <si>
    <t xml:space="preserve">Modernizacija kolničkog zastora (asfaltiranje) dijela NC 2-037  (Segled)  d=880,00 m, te oblikovanje jednostranog kanala u asfaltu-mulde i uređenje bankina </t>
  </si>
  <si>
    <r>
      <t>PROGRAM 2003 GRADNJA OBJEKATA I UREĐAJA KOMUNALNE INFRASTUKTURE (</t>
    </r>
    <r>
      <rPr>
        <b/>
        <i/>
        <sz val="12"/>
        <color rgb="FF000000"/>
        <rFont val="Calibri"/>
        <family val="2"/>
        <charset val="238"/>
      </rPr>
      <t>€</t>
    </r>
    <r>
      <rPr>
        <b/>
        <i/>
        <sz val="12"/>
        <color rgb="FF000000"/>
        <rFont val="Arial"/>
        <family val="2"/>
        <charset val="238"/>
      </rPr>
      <t xml:space="preserve">) UKUPNO                                                                             770.000,00                                                 </t>
    </r>
  </si>
  <si>
    <t xml:space="preserve">opći prihodi - preneseni višak </t>
  </si>
  <si>
    <t>prihod od prodaje imovine</t>
  </si>
  <si>
    <r>
      <t>PROGRAM GRADNJE OBJEKATA DRUŠTVENE I DRUGE INFRASTRUKTURE (</t>
    </r>
    <r>
      <rPr>
        <b/>
        <sz val="12"/>
        <color rgb="FF000000"/>
        <rFont val="Calibri"/>
        <family val="2"/>
        <charset val="238"/>
      </rPr>
      <t>€</t>
    </r>
    <r>
      <rPr>
        <b/>
        <i/>
        <sz val="12"/>
        <color rgb="FF000000"/>
        <rFont val="Arial"/>
        <family val="2"/>
        <charset val="238"/>
      </rPr>
      <t xml:space="preserve">) UKUPNO                                                                                         1.037.800,00                                          </t>
    </r>
  </si>
  <si>
    <t xml:space="preserve">Projekt obnuhvaća izgradnju prometnica, oborinske odvodnje, vodovoda, kanalizacije, DTK i javne rasvjete, a sve sukladno projektnoj dokumentaciji izrađenoj od strane projektantskog ureda PRE-CON d.o.o. Lokacija planirane gradnje su neizgrađene parcele čk.br. 4350/36, 4350/44, 4350/45 sve  k.o. Varaždinske Toplice. Projekt obuhvaća izgradnju dijela prometnica i oborinske odvodnje u 2024. godini, a nastavlja se izvođenjem radova u 2025. i 2026. godini.  </t>
  </si>
  <si>
    <t>Projekt obuhvaća izgradnju dječjeg vrtića ukupnog kapaciteta do 200 djece sa svim potrebnim sadržajima i funkcijama, a sve sukladno projektnoj dokumentaciji izrađenoj od projektantskog ureda Aris d.o.o. Lokacija planirane gradnje je neizgrađena parcela čk.br. 4350/35 k.o. Varaždinske Toplice. Projekt obuhvaća izradu projektne dokumentacije u 2023. I  2024. godini, a  nastavlja se izvođenjem radova u 2025. i 2026. godini.</t>
  </si>
  <si>
    <t>Ove I. Izmjene i dopune Programa građenja komunalne infrastrukture Grada Varaždinskih Toplica za 2024. godinu objavit će se u "Službenom vjesniku Varaždinske županije" i  stupaju na snagu osmog dana od dana objave.</t>
  </si>
  <si>
    <t>OPĆI PRIHODI - PRENESENI VIŠAK</t>
  </si>
  <si>
    <t>Projekt obuhvaća :                                                                                                                        Izvođenje radova na izgradnji pomočnog igrališta NK Mladost (travnati tren s drenažom, golovima i ogradom), a sve sukladno projektnoj dokumentaciji izrađenoj od strane projektantskog ureda PRE-CON d.o.o..                                                                                                             Izradu  projektne dokumentacije za  novi sportski objekat NK Mladost u 2024. godini a nastavlja se izvođenjem radova u 2025. i 2026. godini.
Instalaciju upravljivog sustava navodnjavanja nogometnog terena NK Polet.</t>
  </si>
  <si>
    <t xml:space="preserve">Na temelju članka 67. stavka 1. Zakona o komunalnom gospodarstvu ("Narodne novine", broj  68/18., 110/18. i 32/20.), članka 31. Statuta Grada Varaždinskih Toplica („Službeni vjesnik Varaždinske županije“, broj 10/21.) i članka 26. Poslovnika Gradskog vijeća Grada Varaždinskih Toplica („Službeni vjesnik Varaždinske županije“, broj 7/13., 26/13., 4/18., 83/19., 10/21., 71/21 i 89/21.-pročišćeni tekst, 102/22.), Gradsko vijeće Varaždinskih Toplica, na sjednici održanoj __________ 2024. godine, donosi
 </t>
  </si>
  <si>
    <t>R E P U B L I K A  H R V A T S K A
VARAŽDINSKA ŽUPANIJA
GRAD VARAŽDINSKE TOPLICE
GRADSKO VIJEĆE
KLASA: 363-01/24-01/43
URBROJ: 2186-26-01-24-1
Varaždinske Toplice, ____________ 2024.</t>
  </si>
  <si>
    <t xml:space="preserve">PRIJEDLOG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</si>
</sst>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&quot;[$€-41A]"/>
    <numFmt numFmtId="165" formatCode="[$-41A]General"/>
    <numFmt numFmtId="166" formatCode="[$-41A]#,##0.00"/>
    <numFmt numFmtId="167" formatCode="#,##0.00&quot; kn&quot;"/>
    <numFmt numFmtId="168" formatCode="#,##0.00\ [$€-1]"/>
  </numFmts>
  <fonts count="20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2"/>
      <color rgb="FF000000"/>
      <name val="Calibri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4F81BD"/>
        <bgColor rgb="FF4F81BD"/>
      </patternFill>
    </fill>
    <fill>
      <patternFill patternType="solid">
        <fgColor rgb="FF95B3D7"/>
        <bgColor rgb="FF95B3D7"/>
      </patternFill>
    </fill>
    <fill>
      <patternFill patternType="solid">
        <fgColor rgb="FFD0CECE"/>
        <bgColor rgb="FFD0CECE"/>
      </patternFill>
    </fill>
    <fill>
      <patternFill patternType="solid">
        <fgColor rgb="FFB4C6E7"/>
        <bgColor rgb="FFB4C6E7"/>
      </patternFill>
    </fill>
    <fill>
      <patternFill patternType="solid">
        <fgColor rgb="FFDDD9C3"/>
        <bgColor rgb="FFDDD9C3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E7E6E6"/>
        <bgColor rgb="FFE7E6E6"/>
      </patternFill>
    </fill>
    <fill>
      <patternFill patternType="solid">
        <fgColor theme="2" tint="-9.9978637043366805E-2"/>
        <bgColor rgb="FFC4BD97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2" borderId="0" applyFont="0" applyBorder="0" applyProtection="0"/>
    <xf numFmtId="165" fontId="2" fillId="3" borderId="0" applyBorder="0" applyProtection="0"/>
    <xf numFmtId="165" fontId="1" fillId="0" borderId="0" applyFont="0" applyBorder="0" applyProtection="0"/>
  </cellStyleXfs>
  <cellXfs count="198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5" fillId="0" borderId="0" xfId="3" applyNumberFormat="1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 wrapText="1"/>
    </xf>
    <xf numFmtId="49" fontId="4" fillId="0" borderId="0" xfId="3" applyNumberFormat="1" applyFont="1" applyAlignment="1" applyProtection="1">
      <alignment horizontal="left" wrapText="1"/>
      <protection locked="0"/>
    </xf>
    <xf numFmtId="49" fontId="7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4" borderId="2" xfId="2" applyNumberFormat="1" applyFont="1" applyFill="1" applyBorder="1" applyAlignment="1" applyProtection="1">
      <alignment horizontal="center" vertical="center" wrapText="1"/>
      <protection locked="0"/>
    </xf>
    <xf numFmtId="165" fontId="8" fillId="5" borderId="3" xfId="1" applyFont="1" applyFill="1" applyBorder="1"/>
    <xf numFmtId="164" fontId="9" fillId="5" borderId="1" xfId="1" applyNumberFormat="1" applyFont="1" applyFill="1" applyBorder="1" applyAlignment="1">
      <alignment horizontal="center" vertical="center" wrapText="1"/>
    </xf>
    <xf numFmtId="49" fontId="8" fillId="5" borderId="3" xfId="1" applyNumberFormat="1" applyFont="1" applyFill="1" applyBorder="1" applyAlignment="1">
      <alignment horizontal="left" vertical="top" wrapText="1"/>
    </xf>
    <xf numFmtId="165" fontId="10" fillId="6" borderId="1" xfId="3" applyFont="1" applyFill="1" applyBorder="1" applyAlignment="1">
      <alignment horizontal="center" vertical="center" wrapText="1"/>
    </xf>
    <xf numFmtId="165" fontId="10" fillId="7" borderId="1" xfId="3" applyFont="1" applyFill="1" applyBorder="1" applyAlignment="1">
      <alignment horizontal="left" vertical="center" wrapText="1"/>
    </xf>
    <xf numFmtId="165" fontId="9" fillId="8" borderId="3" xfId="3" applyFont="1" applyFill="1" applyBorder="1" applyAlignment="1">
      <alignment horizontal="left" vertical="center" wrapText="1"/>
    </xf>
    <xf numFmtId="165" fontId="9" fillId="8" borderId="1" xfId="3" applyFont="1" applyFill="1" applyBorder="1" applyAlignment="1">
      <alignment horizontal="left" vertical="center" wrapText="1"/>
    </xf>
    <xf numFmtId="165" fontId="9" fillId="0" borderId="1" xfId="3" applyFont="1" applyBorder="1" applyAlignment="1">
      <alignment horizontal="left" vertical="top" wrapText="1"/>
    </xf>
    <xf numFmtId="165" fontId="9" fillId="8" borderId="4" xfId="3" applyFont="1" applyFill="1" applyBorder="1" applyAlignment="1">
      <alignment horizontal="left" vertical="center" wrapText="1"/>
    </xf>
    <xf numFmtId="49" fontId="9" fillId="8" borderId="5" xfId="1" applyNumberFormat="1" applyFont="1" applyFill="1" applyBorder="1" applyAlignment="1">
      <alignment horizontal="left" wrapText="1"/>
    </xf>
    <xf numFmtId="165" fontId="12" fillId="0" borderId="1" xfId="3" applyFont="1" applyBorder="1" applyAlignment="1">
      <alignment horizontal="left" wrapText="1"/>
    </xf>
    <xf numFmtId="165" fontId="8" fillId="5" borderId="3" xfId="1" applyFont="1" applyFill="1" applyBorder="1" applyAlignment="1">
      <alignment vertical="center"/>
    </xf>
    <xf numFmtId="164" fontId="9" fillId="5" borderId="1" xfId="3" applyNumberFormat="1" applyFont="1" applyFill="1" applyBorder="1" applyAlignment="1">
      <alignment horizontal="center" vertical="center"/>
    </xf>
    <xf numFmtId="165" fontId="8" fillId="5" borderId="6" xfId="1" applyFont="1" applyFill="1" applyBorder="1" applyAlignment="1">
      <alignment vertical="center"/>
    </xf>
    <xf numFmtId="165" fontId="8" fillId="5" borderId="4" xfId="1" applyFont="1" applyFill="1" applyBorder="1" applyAlignment="1">
      <alignment horizontal="justify" vertical="top" wrapText="1"/>
    </xf>
    <xf numFmtId="165" fontId="10" fillId="6" borderId="2" xfId="3" applyFont="1" applyFill="1" applyBorder="1" applyAlignment="1">
      <alignment horizontal="center" vertical="center" wrapText="1"/>
    </xf>
    <xf numFmtId="165" fontId="6" fillId="0" borderId="1" xfId="3" applyFont="1" applyBorder="1" applyAlignment="1">
      <alignment horizontal="justify" vertical="top" wrapText="1"/>
    </xf>
    <xf numFmtId="49" fontId="9" fillId="8" borderId="7" xfId="1" applyNumberFormat="1" applyFont="1" applyFill="1" applyBorder="1" applyAlignment="1">
      <alignment horizontal="left" wrapText="1"/>
    </xf>
    <xf numFmtId="165" fontId="12" fillId="0" borderId="4" xfId="3" applyFont="1" applyBorder="1" applyAlignment="1">
      <alignment horizontal="left" wrapText="1"/>
    </xf>
    <xf numFmtId="165" fontId="8" fillId="5" borderId="2" xfId="1" applyFont="1" applyFill="1" applyBorder="1"/>
    <xf numFmtId="49" fontId="8" fillId="5" borderId="6" xfId="1" applyNumberFormat="1" applyFont="1" applyFill="1" applyBorder="1" applyAlignment="1">
      <alignment horizontal="left" vertical="top" wrapText="1"/>
    </xf>
    <xf numFmtId="0" fontId="0" fillId="8" borderId="0" xfId="0" applyFill="1"/>
    <xf numFmtId="0" fontId="0" fillId="0" borderId="0" xfId="0" applyAlignment="1">
      <alignment wrapText="1"/>
    </xf>
    <xf numFmtId="165" fontId="12" fillId="0" borderId="0" xfId="3" applyFont="1" applyAlignment="1">
      <alignment horizontal="left" wrapText="1"/>
    </xf>
    <xf numFmtId="166" fontId="0" fillId="0" borderId="0" xfId="3" applyNumberFormat="1" applyFont="1" applyAlignment="1">
      <alignment horizontal="center"/>
    </xf>
    <xf numFmtId="165" fontId="5" fillId="0" borderId="0" xfId="3" applyFont="1"/>
    <xf numFmtId="164" fontId="11" fillId="8" borderId="0" xfId="3" applyNumberFormat="1" applyFont="1" applyFill="1" applyAlignment="1">
      <alignment horizontal="right" vertical="center"/>
    </xf>
    <xf numFmtId="49" fontId="5" fillId="0" borderId="0" xfId="3" applyNumberFormat="1" applyFont="1" applyAlignment="1" applyProtection="1">
      <alignment horizontal="left" vertical="center" wrapText="1"/>
      <protection locked="0"/>
    </xf>
    <xf numFmtId="165" fontId="5" fillId="0" borderId="0" xfId="1" applyFont="1" applyFill="1" applyAlignment="1">
      <alignment horizontal="left" vertical="center" wrapText="1"/>
    </xf>
    <xf numFmtId="164" fontId="5" fillId="0" borderId="0" xfId="3" applyNumberFormat="1" applyFont="1" applyAlignment="1" applyProtection="1">
      <alignment horizontal="center" vertical="center" wrapText="1"/>
      <protection locked="0"/>
    </xf>
    <xf numFmtId="165" fontId="8" fillId="0" borderId="0" xfId="1" applyFont="1" applyFill="1" applyAlignment="1">
      <alignment horizontal="left" vertical="center" wrapText="1"/>
    </xf>
    <xf numFmtId="167" fontId="8" fillId="0" borderId="0" xfId="3" applyNumberFormat="1" applyFont="1" applyAlignment="1" applyProtection="1">
      <alignment horizontal="center" vertical="center" wrapText="1"/>
      <protection locked="0"/>
    </xf>
    <xf numFmtId="49" fontId="8" fillId="0" borderId="0" xfId="3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 wrapText="1"/>
    </xf>
    <xf numFmtId="165" fontId="13" fillId="0" borderId="0" xfId="3" applyFont="1" applyAlignment="1">
      <alignment horizontal="left" wrapText="1"/>
    </xf>
    <xf numFmtId="165" fontId="15" fillId="0" borderId="0" xfId="3" applyFont="1" applyAlignment="1">
      <alignment horizontal="left" vertical="center" wrapText="1"/>
    </xf>
    <xf numFmtId="165" fontId="13" fillId="0" borderId="0" xfId="3" applyFont="1" applyAlignment="1">
      <alignment horizontal="left" vertical="center" wrapText="1"/>
    </xf>
    <xf numFmtId="164" fontId="13" fillId="0" borderId="0" xfId="3" applyNumberFormat="1" applyFont="1" applyAlignment="1">
      <alignment horizontal="right" wrapText="1"/>
    </xf>
    <xf numFmtId="164" fontId="13" fillId="0" borderId="0" xfId="3" applyNumberFormat="1" applyFont="1" applyAlignment="1">
      <alignment wrapText="1"/>
    </xf>
    <xf numFmtId="49" fontId="15" fillId="0" borderId="0" xfId="3" applyNumberFormat="1" applyFont="1" applyAlignment="1" applyProtection="1">
      <alignment vertical="center" wrapText="1"/>
      <protection locked="0"/>
    </xf>
    <xf numFmtId="164" fontId="15" fillId="0" borderId="0" xfId="3" applyNumberFormat="1" applyFont="1" applyAlignment="1" applyProtection="1">
      <alignment vertical="center" wrapText="1"/>
      <protection locked="0"/>
    </xf>
    <xf numFmtId="49" fontId="15" fillId="0" borderId="0" xfId="3" applyNumberFormat="1" applyFont="1" applyAlignment="1" applyProtection="1">
      <alignment wrapText="1"/>
      <protection locked="0"/>
    </xf>
    <xf numFmtId="164" fontId="15" fillId="0" borderId="0" xfId="3" applyNumberFormat="1" applyFont="1" applyAlignment="1" applyProtection="1">
      <alignment wrapText="1"/>
      <protection locked="0"/>
    </xf>
    <xf numFmtId="49" fontId="5" fillId="0" borderId="0" xfId="3" applyNumberFormat="1" applyFont="1" applyAlignment="1" applyProtection="1">
      <alignment horizontal="right" wrapText="1"/>
      <protection locked="0"/>
    </xf>
    <xf numFmtId="164" fontId="13" fillId="0" borderId="8" xfId="3" applyNumberFormat="1" applyFont="1" applyBorder="1" applyAlignment="1">
      <alignment wrapText="1"/>
    </xf>
    <xf numFmtId="165" fontId="8" fillId="5" borderId="3" xfId="1" applyFont="1" applyFill="1" applyBorder="1" applyAlignment="1">
      <alignment vertical="top"/>
    </xf>
    <xf numFmtId="165" fontId="12" fillId="0" borderId="7" xfId="3" applyFont="1" applyBorder="1" applyAlignment="1">
      <alignment horizontal="left" wrapText="1"/>
    </xf>
    <xf numFmtId="165" fontId="6" fillId="8" borderId="1" xfId="3" applyFont="1" applyFill="1" applyBorder="1" applyAlignment="1">
      <alignment horizontal="justify" vertical="center" wrapText="1"/>
    </xf>
    <xf numFmtId="165" fontId="12" fillId="0" borderId="9" xfId="3" applyFont="1" applyBorder="1" applyAlignment="1">
      <alignment horizontal="left" wrapText="1"/>
    </xf>
    <xf numFmtId="165" fontId="9" fillId="0" borderId="6" xfId="3" applyFont="1" applyBorder="1" applyAlignment="1">
      <alignment horizontal="left" wrapText="1"/>
    </xf>
    <xf numFmtId="49" fontId="9" fillId="8" borderId="6" xfId="1" applyNumberFormat="1" applyFont="1" applyFill="1" applyBorder="1" applyAlignment="1">
      <alignment horizontal="left" wrapText="1"/>
    </xf>
    <xf numFmtId="164" fontId="11" fillId="0" borderId="0" xfId="0" applyNumberFormat="1" applyFont="1"/>
    <xf numFmtId="49" fontId="9" fillId="8" borderId="1" xfId="1" applyNumberFormat="1" applyFont="1" applyFill="1" applyBorder="1" applyAlignment="1">
      <alignment horizontal="left" wrapText="1"/>
    </xf>
    <xf numFmtId="49" fontId="7" fillId="8" borderId="0" xfId="2" applyNumberFormat="1" applyFont="1" applyFill="1" applyAlignment="1" applyProtection="1">
      <alignment horizontal="center" vertical="center" wrapText="1"/>
      <protection locked="0"/>
    </xf>
    <xf numFmtId="49" fontId="7" fillId="4" borderId="9" xfId="2" applyNumberFormat="1" applyFont="1" applyFill="1" applyBorder="1" applyAlignment="1" applyProtection="1">
      <alignment horizontal="center" vertical="center" wrapText="1"/>
      <protection locked="0"/>
    </xf>
    <xf numFmtId="49" fontId="12" fillId="8" borderId="4" xfId="1" applyNumberFormat="1" applyFont="1" applyFill="1" applyBorder="1" applyAlignment="1">
      <alignment horizontal="left" wrapText="1"/>
    </xf>
    <xf numFmtId="165" fontId="6" fillId="0" borderId="0" xfId="3" applyFont="1" applyAlignment="1">
      <alignment wrapText="1"/>
    </xf>
    <xf numFmtId="167" fontId="5" fillId="0" borderId="0" xfId="3" applyNumberFormat="1" applyFont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165" fontId="15" fillId="0" borderId="0" xfId="3" applyFont="1" applyAlignment="1" applyProtection="1">
      <alignment wrapText="1"/>
      <protection locked="0"/>
    </xf>
    <xf numFmtId="164" fontId="4" fillId="0" borderId="0" xfId="3" applyNumberFormat="1" applyFont="1" applyAlignment="1" applyProtection="1">
      <alignment wrapText="1"/>
      <protection locked="0"/>
    </xf>
    <xf numFmtId="164" fontId="13" fillId="0" borderId="0" xfId="3" applyNumberFormat="1" applyFont="1" applyAlignment="1" applyProtection="1">
      <alignment wrapText="1"/>
      <protection locked="0"/>
    </xf>
    <xf numFmtId="165" fontId="15" fillId="0" borderId="0" xfId="3" applyFont="1" applyAlignment="1" applyProtection="1">
      <alignment horizontal="justify" wrapText="1"/>
      <protection locked="0"/>
    </xf>
    <xf numFmtId="164" fontId="4" fillId="0" borderId="0" xfId="3" applyNumberFormat="1" applyFont="1" applyAlignment="1" applyProtection="1">
      <alignment horizontal="justify" wrapText="1"/>
      <protection locked="0"/>
    </xf>
    <xf numFmtId="165" fontId="4" fillId="0" borderId="0" xfId="3" applyFont="1" applyAlignment="1" applyProtection="1">
      <alignment horizontal="left" wrapText="1"/>
      <protection locked="0"/>
    </xf>
    <xf numFmtId="164" fontId="13" fillId="0" borderId="0" xfId="3" applyNumberFormat="1" applyFont="1" applyAlignment="1">
      <alignment vertical="center" wrapText="1"/>
    </xf>
    <xf numFmtId="49" fontId="8" fillId="0" borderId="0" xfId="3" applyNumberFormat="1" applyFont="1" applyAlignment="1" applyProtection="1">
      <alignment horizontal="right" wrapText="1"/>
      <protection locked="0"/>
    </xf>
    <xf numFmtId="167" fontId="8" fillId="0" borderId="0" xfId="3" applyNumberFormat="1" applyFont="1" applyAlignment="1">
      <alignment horizontal="right" wrapText="1"/>
    </xf>
    <xf numFmtId="167" fontId="6" fillId="0" borderId="0" xfId="3" applyNumberFormat="1" applyFont="1" applyAlignment="1">
      <alignment wrapText="1"/>
    </xf>
    <xf numFmtId="165" fontId="4" fillId="0" borderId="0" xfId="3" applyFont="1"/>
    <xf numFmtId="166" fontId="4" fillId="0" borderId="0" xfId="3" applyNumberFormat="1" applyFont="1"/>
    <xf numFmtId="165" fontId="9" fillId="0" borderId="0" xfId="3" applyFont="1"/>
    <xf numFmtId="165" fontId="4" fillId="0" borderId="0" xfId="3" applyFont="1" applyAlignment="1">
      <alignment horizontal="justify" vertical="center"/>
    </xf>
    <xf numFmtId="164" fontId="11" fillId="0" borderId="15" xfId="0" applyNumberFormat="1" applyFont="1" applyBorder="1"/>
    <xf numFmtId="165" fontId="12" fillId="0" borderId="17" xfId="3" applyFont="1" applyBorder="1" applyAlignment="1">
      <alignment horizontal="left" wrapText="1"/>
    </xf>
    <xf numFmtId="49" fontId="10" fillId="6" borderId="14" xfId="3" applyNumberFormat="1" applyFont="1" applyFill="1" applyBorder="1" applyAlignment="1">
      <alignment horizontal="center" vertical="center" wrapText="1"/>
    </xf>
    <xf numFmtId="165" fontId="6" fillId="8" borderId="6" xfId="3" applyFont="1" applyFill="1" applyBorder="1" applyAlignment="1">
      <alignment horizontal="justify" vertical="center" wrapText="1"/>
    </xf>
    <xf numFmtId="164" fontId="9" fillId="5" borderId="6" xfId="3" applyNumberFormat="1" applyFont="1" applyFill="1" applyBorder="1" applyAlignment="1">
      <alignment horizontal="center" vertical="center" wrapText="1"/>
    </xf>
    <xf numFmtId="49" fontId="7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4" xfId="3" applyFont="1" applyBorder="1" applyAlignment="1">
      <alignment horizontal="justify" wrapText="1"/>
    </xf>
    <xf numFmtId="165" fontId="6" fillId="0" borderId="6" xfId="3" applyFont="1" applyBorder="1" applyAlignment="1">
      <alignment horizontal="justify" vertical="center" wrapText="1"/>
    </xf>
    <xf numFmtId="165" fontId="8" fillId="5" borderId="16" xfId="1" applyFont="1" applyFill="1" applyBorder="1"/>
    <xf numFmtId="164" fontId="9" fillId="5" borderId="6" xfId="0" applyNumberFormat="1" applyFont="1" applyFill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165" fontId="6" fillId="0" borderId="1" xfId="3" applyFont="1" applyBorder="1" applyAlignment="1">
      <alignment horizontal="left" vertical="top" wrapText="1"/>
    </xf>
    <xf numFmtId="165" fontId="8" fillId="5" borderId="2" xfId="1" applyFont="1" applyFill="1" applyBorder="1" applyAlignment="1">
      <alignment vertical="top"/>
    </xf>
    <xf numFmtId="165" fontId="6" fillId="0" borderId="6" xfId="3" applyFont="1" applyBorder="1" applyAlignment="1">
      <alignment horizontal="left" wrapText="1"/>
    </xf>
    <xf numFmtId="165" fontId="15" fillId="0" borderId="0" xfId="3" applyFont="1" applyAlignment="1" applyProtection="1">
      <alignment horizontal="left" wrapText="1"/>
      <protection locked="0"/>
    </xf>
    <xf numFmtId="49" fontId="5" fillId="0" borderId="0" xfId="3" applyNumberFormat="1" applyFont="1" applyAlignment="1" applyProtection="1">
      <alignment horizontal="center" vertical="center" wrapText="1"/>
      <protection locked="0"/>
    </xf>
    <xf numFmtId="49" fontId="4" fillId="0" borderId="0" xfId="3" applyNumberFormat="1" applyFont="1" applyAlignment="1" applyProtection="1">
      <alignment horizontal="justify" vertical="center" wrapText="1"/>
      <protection locked="0"/>
    </xf>
    <xf numFmtId="49" fontId="5" fillId="0" borderId="0" xfId="3" applyNumberFormat="1" applyFont="1" applyAlignment="1" applyProtection="1">
      <alignment horizontal="left" wrapText="1"/>
      <protection locked="0"/>
    </xf>
    <xf numFmtId="0" fontId="4" fillId="0" borderId="0" xfId="0" applyFont="1" applyAlignment="1">
      <alignment horizontal="justify" vertical="center" wrapText="1"/>
    </xf>
    <xf numFmtId="49" fontId="4" fillId="0" borderId="0" xfId="3" applyNumberFormat="1" applyFont="1" applyAlignment="1" applyProtection="1">
      <alignment wrapText="1"/>
      <protection locked="0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justify" vertical="top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3" applyNumberFormat="1" applyFont="1" applyAlignment="1" applyProtection="1">
      <alignment horizontal="justify" wrapText="1"/>
      <protection locked="0"/>
    </xf>
    <xf numFmtId="165" fontId="7" fillId="4" borderId="1" xfId="2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166" fontId="9" fillId="5" borderId="1" xfId="3" applyNumberFormat="1" applyFont="1" applyFill="1" applyBorder="1" applyAlignment="1">
      <alignment horizontal="left" vertical="center"/>
    </xf>
    <xf numFmtId="166" fontId="9" fillId="5" borderId="1" xfId="3" applyNumberFormat="1" applyFont="1" applyFill="1" applyBorder="1" applyAlignment="1">
      <alignment horizontal="left" vertical="center" wrapText="1"/>
    </xf>
    <xf numFmtId="49" fontId="6" fillId="5" borderId="1" xfId="1" applyNumberFormat="1" applyFont="1" applyFill="1" applyBorder="1" applyAlignment="1">
      <alignment horizontal="justify" vertical="top" wrapText="1"/>
    </xf>
    <xf numFmtId="165" fontId="9" fillId="10" borderId="1" xfId="3" applyFont="1" applyFill="1" applyBorder="1" applyAlignment="1">
      <alignment horizontal="center" vertical="center" wrapText="1"/>
    </xf>
    <xf numFmtId="164" fontId="9" fillId="9" borderId="1" xfId="3" applyNumberFormat="1" applyFont="1" applyFill="1" applyBorder="1" applyAlignment="1">
      <alignment horizontal="center" vertical="center"/>
    </xf>
    <xf numFmtId="165" fontId="10" fillId="6" borderId="1" xfId="3" applyFont="1" applyFill="1" applyBorder="1" applyAlignment="1">
      <alignment horizontal="center" vertical="center" wrapText="1"/>
    </xf>
    <xf numFmtId="0" fontId="0" fillId="7" borderId="1" xfId="0" applyFill="1" applyBorder="1"/>
    <xf numFmtId="164" fontId="9" fillId="9" borderId="1" xfId="3" applyNumberFormat="1" applyFont="1" applyFill="1" applyBorder="1" applyAlignment="1">
      <alignment horizontal="center" vertical="center" wrapText="1"/>
    </xf>
    <xf numFmtId="164" fontId="18" fillId="9" borderId="1" xfId="3" applyNumberFormat="1" applyFont="1" applyFill="1" applyBorder="1" applyAlignment="1">
      <alignment horizontal="center" vertical="center" wrapText="1"/>
    </xf>
    <xf numFmtId="165" fontId="10" fillId="7" borderId="1" xfId="3" applyFont="1" applyFill="1" applyBorder="1" applyAlignment="1">
      <alignment horizontal="left" vertical="center" wrapText="1"/>
    </xf>
    <xf numFmtId="164" fontId="11" fillId="0" borderId="1" xfId="3" applyNumberFormat="1" applyFont="1" applyBorder="1" applyAlignment="1">
      <alignment horizontal="right" wrapText="1"/>
    </xf>
    <xf numFmtId="164" fontId="11" fillId="0" borderId="1" xfId="0" applyNumberFormat="1" applyFont="1" applyBorder="1"/>
    <xf numFmtId="164" fontId="5" fillId="5" borderId="1" xfId="3" applyNumberFormat="1" applyFont="1" applyFill="1" applyBorder="1" applyAlignment="1">
      <alignment horizontal="center" vertical="center"/>
    </xf>
    <xf numFmtId="164" fontId="9" fillId="5" borderId="1" xfId="3" applyNumberFormat="1" applyFont="1" applyFill="1" applyBorder="1" applyAlignment="1">
      <alignment horizontal="center" vertical="center"/>
    </xf>
    <xf numFmtId="49" fontId="13" fillId="0" borderId="0" xfId="3" applyNumberFormat="1" applyFont="1" applyAlignment="1" applyProtection="1">
      <alignment horizontal="left" wrapText="1"/>
      <protection locked="0"/>
    </xf>
    <xf numFmtId="165" fontId="4" fillId="0" borderId="0" xfId="3" applyFont="1" applyAlignment="1">
      <alignment horizontal="justify" wrapText="1"/>
    </xf>
    <xf numFmtId="49" fontId="5" fillId="0" borderId="0" xfId="3" applyNumberFormat="1" applyFont="1" applyAlignment="1" applyProtection="1">
      <alignment horizontal="right" vertical="center" wrapText="1"/>
      <protection locked="0"/>
    </xf>
    <xf numFmtId="165" fontId="13" fillId="0" borderId="0" xfId="3" applyFont="1" applyAlignment="1">
      <alignment horizontal="left" wrapText="1"/>
    </xf>
    <xf numFmtId="164" fontId="5" fillId="5" borderId="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/>
    <xf numFmtId="49" fontId="10" fillId="6" borderId="13" xfId="3" applyNumberFormat="1" applyFont="1" applyFill="1" applyBorder="1" applyAlignment="1">
      <alignment horizontal="center" vertical="center" wrapText="1"/>
    </xf>
    <xf numFmtId="49" fontId="10" fillId="6" borderId="1" xfId="3" applyNumberFormat="1" applyFont="1" applyFill="1" applyBorder="1" applyAlignment="1">
      <alignment horizontal="center" vertical="center" wrapText="1"/>
    </xf>
    <xf numFmtId="166" fontId="9" fillId="5" borderId="11" xfId="3" applyNumberFormat="1" applyFont="1" applyFill="1" applyBorder="1" applyAlignment="1">
      <alignment horizontal="left" vertical="center"/>
    </xf>
    <xf numFmtId="164" fontId="11" fillId="0" borderId="1" xfId="3" applyNumberFormat="1" applyFont="1" applyBorder="1" applyAlignment="1">
      <alignment horizontal="right"/>
    </xf>
    <xf numFmtId="165" fontId="7" fillId="4" borderId="21" xfId="2" applyFont="1" applyFill="1" applyBorder="1" applyAlignment="1">
      <alignment horizontal="center" vertical="center" wrapText="1"/>
    </xf>
    <xf numFmtId="165" fontId="7" fillId="4" borderId="22" xfId="2" applyFont="1" applyFill="1" applyBorder="1" applyAlignment="1">
      <alignment horizontal="center" vertical="center" wrapText="1"/>
    </xf>
    <xf numFmtId="164" fontId="9" fillId="9" borderId="7" xfId="3" applyNumberFormat="1" applyFont="1" applyFill="1" applyBorder="1" applyAlignment="1">
      <alignment horizontal="center" vertical="center" wrapText="1"/>
    </xf>
    <xf numFmtId="164" fontId="9" fillId="9" borderId="10" xfId="3" applyNumberFormat="1" applyFont="1" applyFill="1" applyBorder="1" applyAlignment="1">
      <alignment horizontal="center" vertical="center" wrapText="1"/>
    </xf>
    <xf numFmtId="164" fontId="9" fillId="9" borderId="11" xfId="3" applyNumberFormat="1" applyFont="1" applyFill="1" applyBorder="1" applyAlignment="1">
      <alignment horizontal="center" vertical="center" wrapText="1"/>
    </xf>
    <xf numFmtId="164" fontId="9" fillId="9" borderId="7" xfId="3" applyNumberFormat="1" applyFont="1" applyFill="1" applyBorder="1" applyAlignment="1">
      <alignment horizontal="center" vertical="center"/>
    </xf>
    <xf numFmtId="164" fontId="9" fillId="9" borderId="10" xfId="3" applyNumberFormat="1" applyFont="1" applyFill="1" applyBorder="1" applyAlignment="1">
      <alignment horizontal="center" vertical="center"/>
    </xf>
    <xf numFmtId="164" fontId="9" fillId="9" borderId="11" xfId="3" applyNumberFormat="1" applyFont="1" applyFill="1" applyBorder="1" applyAlignment="1">
      <alignment horizontal="center" vertical="center"/>
    </xf>
    <xf numFmtId="166" fontId="9" fillId="5" borderId="5" xfId="3" applyNumberFormat="1" applyFont="1" applyFill="1" applyBorder="1" applyAlignment="1">
      <alignment horizontal="left" vertical="center"/>
    </xf>
    <xf numFmtId="166" fontId="9" fillId="5" borderId="12" xfId="3" applyNumberFormat="1" applyFont="1" applyFill="1" applyBorder="1" applyAlignment="1">
      <alignment horizontal="left" vertical="center"/>
    </xf>
    <xf numFmtId="166" fontId="9" fillId="5" borderId="4" xfId="3" applyNumberFormat="1" applyFont="1" applyFill="1" applyBorder="1" applyAlignment="1">
      <alignment horizontal="left" vertical="center"/>
    </xf>
    <xf numFmtId="166" fontId="9" fillId="5" borderId="13" xfId="3" applyNumberFormat="1" applyFont="1" applyFill="1" applyBorder="1" applyAlignment="1">
      <alignment horizontal="left" vertical="center"/>
    </xf>
    <xf numFmtId="164" fontId="9" fillId="5" borderId="9" xfId="3" applyNumberFormat="1" applyFont="1" applyFill="1" applyBorder="1" applyAlignment="1">
      <alignment horizontal="center" vertical="center"/>
    </xf>
    <xf numFmtId="164" fontId="9" fillId="5" borderId="6" xfId="3" applyNumberFormat="1" applyFont="1" applyFill="1" applyBorder="1" applyAlignment="1">
      <alignment horizontal="center" vertical="center"/>
    </xf>
    <xf numFmtId="49" fontId="10" fillId="6" borderId="11" xfId="3" applyNumberFormat="1" applyFont="1" applyFill="1" applyBorder="1" applyAlignment="1">
      <alignment horizontal="center" vertical="center" wrapText="1"/>
    </xf>
    <xf numFmtId="164" fontId="9" fillId="9" borderId="1" xfId="1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right"/>
    </xf>
    <xf numFmtId="165" fontId="13" fillId="0" borderId="0" xfId="3" applyFont="1" applyAlignment="1">
      <alignment horizontal="left" vertical="top" wrapText="1"/>
    </xf>
    <xf numFmtId="164" fontId="11" fillId="8" borderId="1" xfId="1" applyNumberFormat="1" applyFont="1" applyFill="1" applyBorder="1" applyAlignment="1">
      <alignment horizontal="right" vertical="center" wrapText="1"/>
    </xf>
    <xf numFmtId="164" fontId="11" fillId="8" borderId="7" xfId="1" applyNumberFormat="1" applyFont="1" applyFill="1" applyBorder="1" applyAlignment="1">
      <alignment horizontal="right" vertical="center" wrapText="1"/>
    </xf>
    <xf numFmtId="164" fontId="11" fillId="8" borderId="10" xfId="1" applyNumberFormat="1" applyFont="1" applyFill="1" applyBorder="1" applyAlignment="1">
      <alignment horizontal="right" vertical="center" wrapText="1"/>
    </xf>
    <xf numFmtId="164" fontId="11" fillId="8" borderId="11" xfId="1" applyNumberFormat="1" applyFont="1" applyFill="1" applyBorder="1" applyAlignment="1">
      <alignment horizontal="right" vertical="center" wrapText="1"/>
    </xf>
    <xf numFmtId="168" fontId="11" fillId="0" borderId="1" xfId="3" applyNumberFormat="1" applyFont="1" applyBorder="1" applyAlignment="1">
      <alignment horizontal="right"/>
    </xf>
    <xf numFmtId="166" fontId="9" fillId="11" borderId="23" xfId="3" applyNumberFormat="1" applyFont="1" applyFill="1" applyBorder="1" applyAlignment="1">
      <alignment horizontal="center" vertical="center"/>
    </xf>
    <xf numFmtId="166" fontId="9" fillId="11" borderId="12" xfId="3" applyNumberFormat="1" applyFont="1" applyFill="1" applyBorder="1" applyAlignment="1">
      <alignment horizontal="center" vertical="center"/>
    </xf>
    <xf numFmtId="166" fontId="9" fillId="11" borderId="24" xfId="3" applyNumberFormat="1" applyFont="1" applyFill="1" applyBorder="1" applyAlignment="1">
      <alignment horizontal="center" vertical="center"/>
    </xf>
    <xf numFmtId="166" fontId="9" fillId="11" borderId="19" xfId="3" applyNumberFormat="1" applyFont="1" applyFill="1" applyBorder="1" applyAlignment="1">
      <alignment horizontal="center" vertical="center"/>
    </xf>
    <xf numFmtId="168" fontId="9" fillId="11" borderId="9" xfId="3" applyNumberFormat="1" applyFont="1" applyFill="1" applyBorder="1" applyAlignment="1">
      <alignment horizontal="center" vertical="center"/>
    </xf>
    <xf numFmtId="168" fontId="9" fillId="11" borderId="2" xfId="3" applyNumberFormat="1" applyFont="1" applyFill="1" applyBorder="1" applyAlignment="1">
      <alignment horizontal="center" vertical="center"/>
    </xf>
    <xf numFmtId="164" fontId="11" fillId="0" borderId="7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5" fontId="8" fillId="11" borderId="14" xfId="1" applyFont="1" applyFill="1" applyBorder="1" applyAlignment="1">
      <alignment vertical="top" wrapText="1"/>
    </xf>
    <xf numFmtId="168" fontId="5" fillId="11" borderId="16" xfId="3" applyNumberFormat="1" applyFont="1" applyFill="1" applyBorder="1" applyAlignment="1">
      <alignment horizontal="center" vertical="center"/>
    </xf>
    <xf numFmtId="168" fontId="5" fillId="11" borderId="18" xfId="3" applyNumberFormat="1" applyFont="1" applyFill="1" applyBorder="1" applyAlignment="1">
      <alignment horizontal="center" vertical="center"/>
    </xf>
    <xf numFmtId="164" fontId="11" fillId="0" borderId="14" xfId="0" applyNumberFormat="1" applyFont="1" applyBorder="1" applyAlignment="1">
      <alignment horizontal="right"/>
    </xf>
    <xf numFmtId="165" fontId="19" fillId="0" borderId="0" xfId="3" applyFont="1" applyAlignment="1">
      <alignment horizontal="justify" wrapText="1"/>
    </xf>
    <xf numFmtId="165" fontId="4" fillId="0" borderId="0" xfId="3" applyFont="1" applyAlignment="1">
      <alignment horizontal="justify" vertical="center" wrapText="1"/>
    </xf>
    <xf numFmtId="165" fontId="4" fillId="0" borderId="0" xfId="3" applyFont="1" applyAlignment="1" applyProtection="1">
      <alignment horizontal="left" wrapText="1"/>
      <protection locked="0"/>
    </xf>
    <xf numFmtId="164" fontId="13" fillId="0" borderId="8" xfId="3" applyNumberFormat="1" applyFont="1" applyBorder="1" applyAlignment="1">
      <alignment horizontal="right" wrapText="1"/>
    </xf>
    <xf numFmtId="165" fontId="13" fillId="0" borderId="0" xfId="3" applyFont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/>
    </xf>
    <xf numFmtId="166" fontId="9" fillId="5" borderId="5" xfId="3" applyNumberFormat="1" applyFont="1" applyFill="1" applyBorder="1" applyAlignment="1">
      <alignment horizontal="center" vertical="center"/>
    </xf>
    <xf numFmtId="166" fontId="9" fillId="5" borderId="12" xfId="3" applyNumberFormat="1" applyFont="1" applyFill="1" applyBorder="1" applyAlignment="1">
      <alignment horizontal="center" vertical="center"/>
    </xf>
    <xf numFmtId="166" fontId="9" fillId="5" borderId="4" xfId="3" applyNumberFormat="1" applyFont="1" applyFill="1" applyBorder="1" applyAlignment="1">
      <alignment horizontal="center" vertical="center"/>
    </xf>
    <xf numFmtId="166" fontId="9" fillId="5" borderId="13" xfId="3" applyNumberFormat="1" applyFont="1" applyFill="1" applyBorder="1" applyAlignment="1">
      <alignment horizontal="center" vertical="center"/>
    </xf>
    <xf numFmtId="166" fontId="9" fillId="5" borderId="6" xfId="3" applyNumberFormat="1" applyFont="1" applyFill="1" applyBorder="1" applyAlignment="1">
      <alignment horizontal="left" vertical="center"/>
    </xf>
    <xf numFmtId="164" fontId="11" fillId="0" borderId="5" xfId="3" applyNumberFormat="1" applyFont="1" applyBorder="1" applyAlignment="1">
      <alignment horizontal="right"/>
    </xf>
    <xf numFmtId="164" fontId="11" fillId="0" borderId="8" xfId="3" applyNumberFormat="1" applyFont="1" applyBorder="1" applyAlignment="1">
      <alignment horizontal="right"/>
    </xf>
    <xf numFmtId="164" fontId="11" fillId="0" borderId="12" xfId="3" applyNumberFormat="1" applyFont="1" applyBorder="1" applyAlignment="1">
      <alignment horizontal="right"/>
    </xf>
    <xf numFmtId="164" fontId="11" fillId="0" borderId="25" xfId="0" applyNumberFormat="1" applyFont="1" applyBorder="1"/>
    <xf numFmtId="164" fontId="11" fillId="0" borderId="26" xfId="0" applyNumberFormat="1" applyFont="1" applyBorder="1"/>
    <xf numFmtId="164" fontId="11" fillId="0" borderId="27" xfId="0" applyNumberFormat="1" applyFont="1" applyBorder="1"/>
    <xf numFmtId="49" fontId="8" fillId="5" borderId="18" xfId="1" applyNumberFormat="1" applyFont="1" applyFill="1" applyBorder="1" applyAlignment="1">
      <alignment horizontal="left" vertical="top" wrapText="1"/>
    </xf>
    <xf numFmtId="49" fontId="8" fillId="5" borderId="20" xfId="1" applyNumberFormat="1" applyFont="1" applyFill="1" applyBorder="1" applyAlignment="1">
      <alignment horizontal="left" vertical="top" wrapText="1"/>
    </xf>
    <xf numFmtId="164" fontId="5" fillId="5" borderId="16" xfId="3" applyNumberFormat="1" applyFont="1" applyFill="1" applyBorder="1" applyAlignment="1">
      <alignment horizontal="center" vertical="center"/>
    </xf>
    <xf numFmtId="164" fontId="5" fillId="5" borderId="18" xfId="3" applyNumberFormat="1" applyFont="1" applyFill="1" applyBorder="1" applyAlignment="1">
      <alignment horizontal="center" vertical="center"/>
    </xf>
    <xf numFmtId="164" fontId="5" fillId="5" borderId="20" xfId="3" applyNumberFormat="1" applyFont="1" applyFill="1" applyBorder="1" applyAlignment="1">
      <alignment horizontal="center" vertical="center"/>
    </xf>
    <xf numFmtId="166" fontId="9" fillId="5" borderId="10" xfId="3" applyNumberFormat="1" applyFont="1" applyFill="1" applyBorder="1" applyAlignment="1">
      <alignment horizontal="left" vertical="center"/>
    </xf>
    <xf numFmtId="168" fontId="9" fillId="9" borderId="6" xfId="3" applyNumberFormat="1" applyFont="1" applyFill="1" applyBorder="1" applyAlignment="1">
      <alignment horizontal="center" vertical="center"/>
    </xf>
    <xf numFmtId="168" fontId="11" fillId="0" borderId="14" xfId="0" applyNumberFormat="1" applyFont="1" applyBorder="1" applyAlignment="1">
      <alignment horizontal="right"/>
    </xf>
    <xf numFmtId="164" fontId="9" fillId="9" borderId="1" xfId="0" applyNumberFormat="1" applyFont="1" applyFill="1" applyBorder="1" applyAlignment="1">
      <alignment horizontal="center" vertical="center"/>
    </xf>
    <xf numFmtId="164" fontId="11" fillId="0" borderId="9" xfId="0" applyNumberFormat="1" applyFont="1" applyBorder="1"/>
    <xf numFmtId="165" fontId="4" fillId="0" borderId="0" xfId="3" applyFont="1" applyAlignment="1" applyProtection="1">
      <alignment horizontal="left" vertical="center" wrapText="1"/>
      <protection locked="0"/>
    </xf>
    <xf numFmtId="49" fontId="5" fillId="0" borderId="0" xfId="3" applyNumberFormat="1" applyFont="1" applyAlignment="1" applyProtection="1">
      <alignment horizontal="left" vertical="center" wrapText="1"/>
      <protection locked="0"/>
    </xf>
    <xf numFmtId="49" fontId="4" fillId="0" borderId="0" xfId="3" applyNumberFormat="1" applyFont="1" applyAlignment="1" applyProtection="1">
      <alignment horizontal="justify" vertical="top" wrapText="1"/>
      <protection locked="0"/>
    </xf>
  </cellXfs>
  <cellStyles count="4">
    <cellStyle name="Excel Built-in 20% - Accent5" xfId="1" xr:uid="{1F2812C8-948B-4B4F-BA9A-F7FF1A37E14F}"/>
    <cellStyle name="Excel Built-in Accent1" xfId="2" xr:uid="{8A872FE2-2E9A-4BAC-B18B-A9FC5DFA21C4}"/>
    <cellStyle name="Excel Built-in Normal" xfId="3" xr:uid="{FDCA8C25-F7B1-4215-963D-4DDD3DFFB330}"/>
    <cellStyle name="Normalno" xfId="0" builtinId="0" customBuiltin="1"/>
  </cellStyles>
  <dxfs count="0"/>
  <tableStyles count="0" defaultTableStyle="TableStyleMedium2" defaultPivotStyle="PivotStyleLight16"/>
  <colors>
    <mruColors>
      <color rgb="FF4B92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1</xdr:row>
      <xdr:rowOff>19050</xdr:rowOff>
    </xdr:from>
    <xdr:ext cx="571317" cy="647700"/>
    <xdr:pic>
      <xdr:nvPicPr>
        <xdr:cNvPr id="2" name="Slika 2">
          <a:extLst>
            <a:ext uri="{FF2B5EF4-FFF2-40B4-BE49-F238E27FC236}">
              <a16:creationId xmlns:a16="http://schemas.microsoft.com/office/drawing/2014/main" id="{2416CC17-9CCC-F2EA-B3D0-E9F9C85FE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266825" y="352425"/>
          <a:ext cx="571317" cy="6477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F55E7-475D-452F-B076-35AF35222D86}">
  <dimension ref="B1:G184"/>
  <sheetViews>
    <sheetView tabSelected="1" workbookViewId="0">
      <selection activeCell="A4" sqref="A4:XFD4"/>
    </sheetView>
  </sheetViews>
  <sheetFormatPr defaultRowHeight="15" x14ac:dyDescent="0.25"/>
  <cols>
    <col min="2" max="2" width="89.28515625" customWidth="1"/>
    <col min="3" max="3" width="25.85546875" customWidth="1"/>
    <col min="4" max="4" width="9.140625" customWidth="1"/>
    <col min="5" max="5" width="24" customWidth="1"/>
    <col min="6" max="6" width="17" customWidth="1"/>
    <col min="7" max="7" width="13" customWidth="1"/>
    <col min="8" max="8" width="9.140625" customWidth="1"/>
  </cols>
  <sheetData>
    <row r="1" spans="2:6" ht="26.25" customHeight="1" x14ac:dyDescent="0.25">
      <c r="E1" s="1"/>
      <c r="F1" s="1"/>
    </row>
    <row r="2" spans="2:6" ht="156" customHeight="1" x14ac:dyDescent="0.25">
      <c r="B2" s="100" t="s">
        <v>107</v>
      </c>
      <c r="C2" s="100"/>
      <c r="D2" s="100"/>
      <c r="E2" s="100"/>
      <c r="F2" s="100"/>
    </row>
    <row r="3" spans="2:6" ht="25.5" customHeight="1" x14ac:dyDescent="0.25">
      <c r="E3" s="101" t="s">
        <v>108</v>
      </c>
      <c r="F3" s="101"/>
    </row>
    <row r="4" spans="2:6" ht="25.5" customHeight="1" x14ac:dyDescent="0.25">
      <c r="E4" s="1"/>
      <c r="F4" s="1"/>
    </row>
    <row r="5" spans="2:6" ht="84" customHeight="1" x14ac:dyDescent="0.25">
      <c r="B5" s="102" t="s">
        <v>106</v>
      </c>
      <c r="C5" s="102"/>
      <c r="D5" s="102"/>
      <c r="E5" s="102"/>
      <c r="F5" s="102"/>
    </row>
    <row r="6" spans="2:6" ht="20.25" customHeight="1" x14ac:dyDescent="0.25">
      <c r="B6" s="103" t="s">
        <v>76</v>
      </c>
      <c r="C6" s="103"/>
      <c r="D6" s="103"/>
      <c r="E6" s="103"/>
      <c r="F6" s="103"/>
    </row>
    <row r="7" spans="2:6" ht="20.25" customHeight="1" x14ac:dyDescent="0.25">
      <c r="B7" s="96" t="s">
        <v>0</v>
      </c>
      <c r="C7" s="96"/>
      <c r="D7" s="96"/>
      <c r="E7" s="96"/>
      <c r="F7" s="96"/>
    </row>
    <row r="8" spans="2:6" ht="15.75" customHeight="1" x14ac:dyDescent="0.25">
      <c r="B8" s="96" t="s">
        <v>1</v>
      </c>
      <c r="C8" s="96"/>
      <c r="D8" s="96"/>
      <c r="E8" s="96"/>
      <c r="F8" s="96"/>
    </row>
    <row r="9" spans="2:6" ht="35.25" customHeight="1" x14ac:dyDescent="0.25">
      <c r="B9" s="2"/>
      <c r="C9" s="2"/>
      <c r="D9" s="2"/>
      <c r="E9" s="2"/>
      <c r="F9" s="2"/>
    </row>
    <row r="10" spans="2:6" ht="66.75" customHeight="1" x14ac:dyDescent="0.25">
      <c r="B10" s="97" t="s">
        <v>78</v>
      </c>
      <c r="C10" s="97"/>
      <c r="D10" s="97"/>
      <c r="E10" s="97"/>
      <c r="F10" s="97"/>
    </row>
    <row r="11" spans="2:6" ht="17.100000000000001" customHeight="1" x14ac:dyDescent="0.25">
      <c r="B11" s="98" t="s">
        <v>2</v>
      </c>
      <c r="C11" s="98"/>
      <c r="D11" s="98"/>
      <c r="E11" s="98"/>
      <c r="F11" s="98"/>
    </row>
    <row r="12" spans="2:6" ht="153" customHeight="1" x14ac:dyDescent="0.25">
      <c r="B12" s="97" t="s">
        <v>3</v>
      </c>
      <c r="C12" s="97"/>
      <c r="D12" s="97"/>
      <c r="E12" s="97"/>
      <c r="F12" s="97"/>
    </row>
    <row r="13" spans="2:6" ht="33.75" customHeight="1" x14ac:dyDescent="0.25">
      <c r="B13" s="99" t="s">
        <v>77</v>
      </c>
      <c r="C13" s="99"/>
      <c r="D13" s="99"/>
      <c r="E13" s="99"/>
      <c r="F13" s="99"/>
    </row>
    <row r="14" spans="2:6" ht="45.75" customHeight="1" x14ac:dyDescent="0.25">
      <c r="B14" s="4"/>
      <c r="C14" s="4"/>
      <c r="D14" s="4"/>
      <c r="E14" s="4"/>
      <c r="F14" s="4"/>
    </row>
    <row r="15" spans="2:6" ht="33.75" hidden="1" customHeight="1" x14ac:dyDescent="0.25">
      <c r="B15" s="4"/>
      <c r="C15" s="4"/>
      <c r="D15" s="4"/>
      <c r="E15" s="4"/>
      <c r="F15" s="4"/>
    </row>
    <row r="16" spans="2:6" ht="17.100000000000001" customHeight="1" x14ac:dyDescent="0.25">
      <c r="B16" s="98" t="s">
        <v>4</v>
      </c>
      <c r="C16" s="98"/>
      <c r="D16" s="98"/>
      <c r="E16" s="98"/>
      <c r="F16" s="98"/>
    </row>
    <row r="17" spans="2:6" ht="31.5" customHeight="1" x14ac:dyDescent="0.25">
      <c r="B17" s="104" t="s">
        <v>5</v>
      </c>
      <c r="C17" s="104"/>
      <c r="D17" s="104"/>
      <c r="E17" s="104"/>
      <c r="F17" s="104"/>
    </row>
    <row r="18" spans="2:6" ht="21.95" customHeight="1" x14ac:dyDescent="0.25">
      <c r="B18" s="5"/>
      <c r="C18" s="5"/>
      <c r="D18" s="5"/>
      <c r="E18" s="5"/>
      <c r="F18" s="5"/>
    </row>
    <row r="19" spans="2:6" ht="18" customHeight="1" x14ac:dyDescent="0.25">
      <c r="B19" s="6" t="s">
        <v>6</v>
      </c>
      <c r="C19" s="6" t="s">
        <v>7</v>
      </c>
      <c r="D19" s="105" t="s">
        <v>8</v>
      </c>
      <c r="E19" s="105"/>
      <c r="F19" s="7" t="s">
        <v>9</v>
      </c>
    </row>
    <row r="20" spans="2:6" ht="21.75" customHeight="1" x14ac:dyDescent="0.25">
      <c r="B20" s="8" t="s">
        <v>10</v>
      </c>
      <c r="C20" s="106">
        <f>SUM(F20:F25)</f>
        <v>532000</v>
      </c>
      <c r="D20" s="107" t="s">
        <v>11</v>
      </c>
      <c r="E20" s="107"/>
      <c r="F20" s="9">
        <v>350000</v>
      </c>
    </row>
    <row r="21" spans="2:6" ht="33.75" customHeight="1" x14ac:dyDescent="0.25">
      <c r="B21" s="10" t="s">
        <v>12</v>
      </c>
      <c r="C21" s="106"/>
      <c r="D21" s="108" t="s">
        <v>13</v>
      </c>
      <c r="E21" s="108"/>
      <c r="F21" s="9">
        <v>6000</v>
      </c>
    </row>
    <row r="22" spans="2:6" ht="39.75" customHeight="1" x14ac:dyDescent="0.25">
      <c r="B22" s="109" t="s">
        <v>79</v>
      </c>
      <c r="C22" s="106"/>
      <c r="D22" s="108" t="s">
        <v>14</v>
      </c>
      <c r="E22" s="108"/>
      <c r="F22" s="9">
        <v>36000</v>
      </c>
    </row>
    <row r="23" spans="2:6" ht="37.5" customHeight="1" x14ac:dyDescent="0.25">
      <c r="B23" s="109"/>
      <c r="C23" s="106"/>
      <c r="D23" s="108" t="s">
        <v>15</v>
      </c>
      <c r="E23" s="108"/>
      <c r="F23" s="9">
        <v>30000</v>
      </c>
    </row>
    <row r="24" spans="2:6" ht="38.25" customHeight="1" x14ac:dyDescent="0.25">
      <c r="B24" s="109"/>
      <c r="C24" s="106"/>
      <c r="D24" s="107" t="s">
        <v>16</v>
      </c>
      <c r="E24" s="107"/>
      <c r="F24" s="9">
        <v>60000</v>
      </c>
    </row>
    <row r="25" spans="2:6" ht="36.75" customHeight="1" x14ac:dyDescent="0.25">
      <c r="B25" s="109"/>
      <c r="C25" s="106"/>
      <c r="D25" s="107" t="s">
        <v>17</v>
      </c>
      <c r="E25" s="107"/>
      <c r="F25" s="9">
        <v>50000</v>
      </c>
    </row>
    <row r="26" spans="2:6" ht="18" customHeight="1" x14ac:dyDescent="0.25">
      <c r="B26" s="11" t="s">
        <v>18</v>
      </c>
      <c r="C26" s="112" t="s">
        <v>19</v>
      </c>
      <c r="D26" s="112"/>
      <c r="E26" s="112"/>
      <c r="F26" s="112"/>
    </row>
    <row r="27" spans="2:6" ht="17.100000000000001" customHeight="1" x14ac:dyDescent="0.25">
      <c r="B27" s="12" t="s">
        <v>20</v>
      </c>
      <c r="C27" s="113"/>
      <c r="D27" s="113"/>
      <c r="E27" s="113"/>
      <c r="F27" s="113"/>
    </row>
    <row r="28" spans="2:6" ht="22.5" customHeight="1" x14ac:dyDescent="0.25">
      <c r="B28" s="13" t="s">
        <v>87</v>
      </c>
      <c r="C28" s="114">
        <v>15000</v>
      </c>
      <c r="D28" s="114"/>
      <c r="E28" s="114"/>
      <c r="F28" s="114"/>
    </row>
    <row r="29" spans="2:6" ht="29.25" customHeight="1" x14ac:dyDescent="0.25">
      <c r="B29" s="14" t="s">
        <v>88</v>
      </c>
      <c r="C29" s="114">
        <v>30000</v>
      </c>
      <c r="D29" s="114"/>
      <c r="E29" s="114"/>
      <c r="F29" s="114"/>
    </row>
    <row r="30" spans="2:6" x14ac:dyDescent="0.25">
      <c r="B30" s="110" t="s">
        <v>21</v>
      </c>
      <c r="C30" s="110"/>
      <c r="D30" s="110"/>
      <c r="E30" s="110"/>
      <c r="F30" s="110"/>
    </row>
    <row r="31" spans="2:6" ht="25.5" x14ac:dyDescent="0.25">
      <c r="B31" s="15" t="s">
        <v>89</v>
      </c>
      <c r="C31" s="115">
        <v>59800</v>
      </c>
      <c r="D31" s="115"/>
      <c r="E31" s="115"/>
      <c r="F31" s="115"/>
    </row>
    <row r="32" spans="2:6" ht="24.75" customHeight="1" x14ac:dyDescent="0.25">
      <c r="B32" s="15" t="s">
        <v>90</v>
      </c>
      <c r="C32" s="134">
        <v>15500</v>
      </c>
      <c r="D32" s="135"/>
      <c r="E32" s="135"/>
      <c r="F32" s="136"/>
    </row>
    <row r="33" spans="2:6" x14ac:dyDescent="0.25">
      <c r="B33" s="110" t="s">
        <v>93</v>
      </c>
      <c r="C33" s="110"/>
      <c r="D33" s="110"/>
      <c r="E33" s="110"/>
      <c r="F33" s="110"/>
    </row>
    <row r="34" spans="2:6" x14ac:dyDescent="0.25">
      <c r="B34" s="15" t="s">
        <v>94</v>
      </c>
      <c r="C34" s="134">
        <v>25000</v>
      </c>
      <c r="D34" s="135"/>
      <c r="E34" s="135"/>
      <c r="F34" s="136"/>
    </row>
    <row r="35" spans="2:6" x14ac:dyDescent="0.25">
      <c r="B35" s="110" t="s">
        <v>22</v>
      </c>
      <c r="C35" s="110"/>
      <c r="D35" s="110"/>
      <c r="E35" s="110"/>
      <c r="F35" s="110"/>
    </row>
    <row r="36" spans="2:6" ht="25.5" x14ac:dyDescent="0.25">
      <c r="B36" s="15" t="s">
        <v>23</v>
      </c>
      <c r="C36" s="111">
        <v>9800</v>
      </c>
      <c r="D36" s="111"/>
      <c r="E36" s="111"/>
      <c r="F36" s="111"/>
    </row>
    <row r="37" spans="2:6" x14ac:dyDescent="0.25">
      <c r="B37" s="110" t="s">
        <v>24</v>
      </c>
      <c r="C37" s="110"/>
      <c r="D37" s="110"/>
      <c r="E37" s="110"/>
      <c r="F37" s="110"/>
    </row>
    <row r="38" spans="2:6" ht="25.5" x14ac:dyDescent="0.25">
      <c r="B38" s="15" t="s">
        <v>92</v>
      </c>
      <c r="C38" s="111">
        <v>73000</v>
      </c>
      <c r="D38" s="111"/>
      <c r="E38" s="111"/>
      <c r="F38" s="111"/>
    </row>
    <row r="39" spans="2:6" ht="25.5" x14ac:dyDescent="0.25">
      <c r="B39" s="15" t="s">
        <v>95</v>
      </c>
      <c r="C39" s="137">
        <v>10000</v>
      </c>
      <c r="D39" s="138"/>
      <c r="E39" s="138"/>
      <c r="F39" s="139"/>
    </row>
    <row r="40" spans="2:6" x14ac:dyDescent="0.25">
      <c r="B40" s="110" t="s">
        <v>25</v>
      </c>
      <c r="C40" s="110"/>
      <c r="D40" s="110"/>
      <c r="E40" s="110"/>
      <c r="F40" s="110"/>
    </row>
    <row r="41" spans="2:6" ht="25.5" x14ac:dyDescent="0.25">
      <c r="B41" s="15" t="s">
        <v>91</v>
      </c>
      <c r="C41" s="111">
        <v>11000</v>
      </c>
      <c r="D41" s="111"/>
      <c r="E41" s="111"/>
      <c r="F41" s="111"/>
    </row>
    <row r="42" spans="2:6" x14ac:dyDescent="0.25">
      <c r="B42" s="110" t="s">
        <v>26</v>
      </c>
      <c r="C42" s="110"/>
      <c r="D42" s="110"/>
      <c r="E42" s="110"/>
      <c r="F42" s="110"/>
    </row>
    <row r="43" spans="2:6" ht="24.75" customHeight="1" x14ac:dyDescent="0.25">
      <c r="B43" s="15" t="s">
        <v>96</v>
      </c>
      <c r="C43" s="111">
        <v>136000</v>
      </c>
      <c r="D43" s="111"/>
      <c r="E43" s="111"/>
      <c r="F43" s="111"/>
    </row>
    <row r="44" spans="2:6" x14ac:dyDescent="0.25">
      <c r="B44" s="110" t="s">
        <v>27</v>
      </c>
      <c r="C44" s="110"/>
      <c r="D44" s="110"/>
      <c r="E44" s="110"/>
      <c r="F44" s="110"/>
    </row>
    <row r="45" spans="2:6" ht="25.5" x14ac:dyDescent="0.25">
      <c r="B45" s="15" t="s">
        <v>28</v>
      </c>
      <c r="C45" s="111">
        <v>45500</v>
      </c>
      <c r="D45" s="111"/>
      <c r="E45" s="111"/>
      <c r="F45" s="111"/>
    </row>
    <row r="46" spans="2:6" ht="27.75" customHeight="1" x14ac:dyDescent="0.25">
      <c r="B46" s="15" t="s">
        <v>29</v>
      </c>
      <c r="C46" s="111">
        <v>14500</v>
      </c>
      <c r="D46" s="111"/>
      <c r="E46" s="111"/>
      <c r="F46" s="111"/>
    </row>
    <row r="47" spans="2:6" ht="25.5" x14ac:dyDescent="0.25">
      <c r="B47" s="15" t="s">
        <v>30</v>
      </c>
      <c r="C47" s="111">
        <v>34200</v>
      </c>
      <c r="D47" s="111"/>
      <c r="E47" s="111"/>
      <c r="F47" s="111"/>
    </row>
    <row r="48" spans="2:6" x14ac:dyDescent="0.25">
      <c r="B48" s="110" t="s">
        <v>31</v>
      </c>
      <c r="C48" s="110"/>
      <c r="D48" s="110"/>
      <c r="E48" s="110"/>
      <c r="F48" s="110"/>
    </row>
    <row r="49" spans="2:6" ht="25.5" x14ac:dyDescent="0.25">
      <c r="B49" s="15" t="s">
        <v>32</v>
      </c>
      <c r="C49" s="111">
        <v>26700</v>
      </c>
      <c r="D49" s="111"/>
      <c r="E49" s="111"/>
      <c r="F49" s="111"/>
    </row>
    <row r="50" spans="2:6" ht="17.100000000000001" customHeight="1" x14ac:dyDescent="0.25">
      <c r="B50" s="116" t="s">
        <v>33</v>
      </c>
      <c r="C50" s="116"/>
      <c r="D50" s="116"/>
      <c r="E50" s="116"/>
      <c r="F50" s="116"/>
    </row>
    <row r="51" spans="2:6" ht="29.25" customHeight="1" x14ac:dyDescent="0.25">
      <c r="B51" s="16" t="s">
        <v>34</v>
      </c>
      <c r="C51" s="111">
        <v>26000</v>
      </c>
      <c r="D51" s="111"/>
      <c r="E51" s="111"/>
      <c r="F51" s="111"/>
    </row>
    <row r="52" spans="2:6" ht="15" customHeight="1" x14ac:dyDescent="0.25">
      <c r="B52" s="17" t="s">
        <v>35</v>
      </c>
      <c r="C52" s="117">
        <f>C28+C29+C31+C32+C34+C36+C38+C39+C41+C43+C45+C46+C47+C49+C51</f>
        <v>532000</v>
      </c>
      <c r="D52" s="117"/>
      <c r="E52" s="117"/>
      <c r="F52" s="117"/>
    </row>
    <row r="53" spans="2:6" ht="15" customHeight="1" x14ac:dyDescent="0.25">
      <c r="B53" s="18" t="s">
        <v>36</v>
      </c>
      <c r="C53" s="118">
        <v>15000</v>
      </c>
      <c r="D53" s="118"/>
      <c r="E53" s="118"/>
      <c r="F53" s="118"/>
    </row>
    <row r="54" spans="2:6" ht="15" customHeight="1" x14ac:dyDescent="0.25">
      <c r="B54" s="18" t="s">
        <v>37</v>
      </c>
      <c r="C54" s="118">
        <v>26000</v>
      </c>
      <c r="D54" s="118"/>
      <c r="E54" s="118"/>
      <c r="F54" s="118"/>
    </row>
    <row r="55" spans="2:6" ht="15" customHeight="1" x14ac:dyDescent="0.25">
      <c r="B55" s="18" t="s">
        <v>38</v>
      </c>
      <c r="C55" s="118">
        <v>491000</v>
      </c>
      <c r="D55" s="118"/>
      <c r="E55" s="118"/>
      <c r="F55" s="118"/>
    </row>
    <row r="56" spans="2:6" ht="21.95" customHeight="1" x14ac:dyDescent="0.25">
      <c r="B56" s="82"/>
      <c r="C56" s="81"/>
      <c r="D56" s="81"/>
      <c r="E56" s="81"/>
      <c r="F56" s="81"/>
    </row>
    <row r="57" spans="2:6" ht="18" customHeight="1" x14ac:dyDescent="0.25">
      <c r="B57" s="6" t="s">
        <v>6</v>
      </c>
      <c r="C57" s="6" t="s">
        <v>7</v>
      </c>
      <c r="D57" s="105" t="s">
        <v>8</v>
      </c>
      <c r="E57" s="105"/>
      <c r="F57" s="6" t="s">
        <v>9</v>
      </c>
    </row>
    <row r="58" spans="2:6" ht="17.100000000000001" customHeight="1" x14ac:dyDescent="0.25">
      <c r="B58" s="19" t="s">
        <v>39</v>
      </c>
      <c r="C58" s="119">
        <f>SUM(F58:F60)</f>
        <v>230000</v>
      </c>
      <c r="D58" s="107" t="s">
        <v>11</v>
      </c>
      <c r="E58" s="107"/>
      <c r="F58" s="120">
        <v>230000</v>
      </c>
    </row>
    <row r="59" spans="2:6" ht="17.100000000000001" customHeight="1" x14ac:dyDescent="0.25">
      <c r="B59" s="21" t="s">
        <v>40</v>
      </c>
      <c r="C59" s="119"/>
      <c r="D59" s="107"/>
      <c r="E59" s="107"/>
      <c r="F59" s="120"/>
    </row>
    <row r="60" spans="2:6" ht="45" x14ac:dyDescent="0.25">
      <c r="B60" s="22" t="s">
        <v>41</v>
      </c>
      <c r="C60" s="119"/>
      <c r="D60" s="107"/>
      <c r="E60" s="107"/>
      <c r="F60" s="120"/>
    </row>
    <row r="61" spans="2:6" ht="18" customHeight="1" x14ac:dyDescent="0.25">
      <c r="B61" s="23" t="s">
        <v>18</v>
      </c>
      <c r="C61" s="112" t="s">
        <v>19</v>
      </c>
      <c r="D61" s="112"/>
      <c r="E61" s="112"/>
      <c r="F61" s="112"/>
    </row>
    <row r="62" spans="2:6" ht="57" x14ac:dyDescent="0.25">
      <c r="B62" s="24" t="s">
        <v>82</v>
      </c>
      <c r="C62" s="111">
        <v>230000</v>
      </c>
      <c r="D62" s="111"/>
      <c r="E62" s="111"/>
      <c r="F62" s="111"/>
    </row>
    <row r="63" spans="2:6" x14ac:dyDescent="0.25">
      <c r="B63" s="25" t="s">
        <v>35</v>
      </c>
      <c r="C63" s="118">
        <f>SUM(C64:F64)</f>
        <v>230000</v>
      </c>
      <c r="D63" s="118"/>
      <c r="E63" s="118"/>
      <c r="F63" s="118"/>
    </row>
    <row r="64" spans="2:6" x14ac:dyDescent="0.25">
      <c r="B64" s="18" t="s">
        <v>36</v>
      </c>
      <c r="C64" s="117">
        <v>230000</v>
      </c>
      <c r="D64" s="117"/>
      <c r="E64" s="117"/>
      <c r="F64" s="117"/>
    </row>
    <row r="65" spans="2:7" ht="21.95" customHeight="1" x14ac:dyDescent="0.25"/>
    <row r="66" spans="2:7" ht="18" customHeight="1" x14ac:dyDescent="0.25">
      <c r="B66" s="6" t="s">
        <v>6</v>
      </c>
      <c r="C66" s="6" t="s">
        <v>7</v>
      </c>
      <c r="D66" s="105" t="s">
        <v>8</v>
      </c>
      <c r="E66" s="105"/>
      <c r="F66" s="6" t="s">
        <v>9</v>
      </c>
    </row>
    <row r="67" spans="2:7" ht="17.100000000000001" customHeight="1" x14ac:dyDescent="0.25">
      <c r="B67" s="27" t="s">
        <v>43</v>
      </c>
      <c r="C67" s="125">
        <f>F67</f>
        <v>8000</v>
      </c>
      <c r="D67" s="140" t="s">
        <v>11</v>
      </c>
      <c r="E67" s="141"/>
      <c r="F67" s="144">
        <v>8000</v>
      </c>
      <c r="G67" s="126"/>
    </row>
    <row r="68" spans="2:7" ht="17.100000000000001" customHeight="1" x14ac:dyDescent="0.25">
      <c r="B68" s="28" t="s">
        <v>45</v>
      </c>
      <c r="C68" s="125"/>
      <c r="D68" s="142"/>
      <c r="E68" s="143"/>
      <c r="F68" s="145"/>
      <c r="G68" s="126"/>
    </row>
    <row r="69" spans="2:7" s="29" customFormat="1" ht="18" customHeight="1" x14ac:dyDescent="0.25">
      <c r="B69" s="23" t="s">
        <v>18</v>
      </c>
      <c r="C69" s="112" t="s">
        <v>19</v>
      </c>
      <c r="D69" s="112"/>
      <c r="E69" s="112"/>
      <c r="F69" s="112"/>
    </row>
    <row r="70" spans="2:7" ht="74.25" customHeight="1" x14ac:dyDescent="0.25">
      <c r="B70" s="24" t="s">
        <v>83</v>
      </c>
      <c r="C70" s="111">
        <v>8000</v>
      </c>
      <c r="D70" s="111"/>
      <c r="E70" s="111"/>
      <c r="F70" s="111"/>
    </row>
    <row r="71" spans="2:7" x14ac:dyDescent="0.25">
      <c r="B71" s="25" t="s">
        <v>35</v>
      </c>
      <c r="C71" s="118">
        <f>C72</f>
        <v>8000</v>
      </c>
      <c r="D71" s="118"/>
      <c r="E71" s="118"/>
      <c r="F71" s="118"/>
    </row>
    <row r="72" spans="2:7" x14ac:dyDescent="0.25">
      <c r="B72" s="18" t="s">
        <v>36</v>
      </c>
      <c r="C72" s="118">
        <v>8000</v>
      </c>
      <c r="D72" s="118"/>
      <c r="E72" s="118"/>
      <c r="F72" s="118"/>
      <c r="G72" s="30"/>
    </row>
    <row r="73" spans="2:7" ht="18" customHeight="1" x14ac:dyDescent="0.25">
      <c r="G73" s="30"/>
    </row>
    <row r="74" spans="2:7" ht="15" customHeight="1" x14ac:dyDescent="0.25">
      <c r="B74" s="121" t="s">
        <v>97</v>
      </c>
      <c r="C74" s="121"/>
      <c r="D74" s="121"/>
      <c r="E74" s="121"/>
      <c r="F74" s="121"/>
    </row>
    <row r="75" spans="2:7" ht="15" customHeight="1" x14ac:dyDescent="0.25">
      <c r="B75" s="31"/>
      <c r="C75" s="32"/>
      <c r="D75" s="32"/>
      <c r="E75" s="32"/>
      <c r="F75" s="32"/>
    </row>
    <row r="76" spans="2:7" ht="15" customHeight="1" x14ac:dyDescent="0.25">
      <c r="B76" s="33" t="s">
        <v>46</v>
      </c>
      <c r="C76" s="34"/>
      <c r="D76" s="34"/>
      <c r="E76" s="34"/>
      <c r="F76" s="35"/>
    </row>
    <row r="77" spans="2:7" ht="15" customHeight="1" x14ac:dyDescent="0.25">
      <c r="B77" s="33"/>
      <c r="C77" s="34"/>
      <c r="D77" s="34"/>
      <c r="E77" s="34"/>
      <c r="F77" s="35"/>
    </row>
    <row r="78" spans="2:7" ht="30.75" customHeight="1" x14ac:dyDescent="0.25">
      <c r="B78" s="122" t="s">
        <v>47</v>
      </c>
      <c r="C78" s="122"/>
      <c r="D78" s="122"/>
      <c r="E78" s="122"/>
      <c r="F78" s="122"/>
    </row>
    <row r="79" spans="2:7" ht="15" customHeight="1" x14ac:dyDescent="0.25">
      <c r="B79" s="33"/>
      <c r="C79" s="34"/>
      <c r="D79" s="34"/>
      <c r="E79" s="34"/>
      <c r="F79" s="35"/>
    </row>
    <row r="80" spans="2:7" ht="32.25" customHeight="1" x14ac:dyDescent="0.25">
      <c r="B80" s="36" t="s">
        <v>48</v>
      </c>
      <c r="C80" s="37">
        <f>C20+C58+C67</f>
        <v>770000</v>
      </c>
      <c r="D80" s="123" t="s">
        <v>49</v>
      </c>
      <c r="E80" s="123"/>
      <c r="F80" s="123"/>
    </row>
    <row r="81" spans="2:6" ht="15" customHeight="1" x14ac:dyDescent="0.25">
      <c r="B81" s="38"/>
      <c r="C81" s="39"/>
      <c r="D81" s="40"/>
      <c r="E81" s="41"/>
      <c r="F81" s="41"/>
    </row>
    <row r="82" spans="2:6" ht="15" customHeight="1" x14ac:dyDescent="0.25">
      <c r="B82" s="124" t="s">
        <v>50</v>
      </c>
      <c r="C82" s="124"/>
      <c r="D82" s="124"/>
      <c r="E82" s="124"/>
      <c r="F82" s="124"/>
    </row>
    <row r="83" spans="2:6" ht="15" customHeight="1" x14ac:dyDescent="0.25">
      <c r="B83" s="42"/>
      <c r="C83" s="42"/>
      <c r="D83" s="42"/>
      <c r="E83" s="42"/>
      <c r="F83" s="42"/>
    </row>
    <row r="84" spans="2:6" ht="15" customHeight="1" x14ac:dyDescent="0.25">
      <c r="B84" s="43" t="s">
        <v>51</v>
      </c>
      <c r="C84" s="44"/>
      <c r="D84" s="42"/>
      <c r="E84" s="42"/>
      <c r="F84" s="45">
        <f>F20+F58+F67</f>
        <v>588000</v>
      </c>
    </row>
    <row r="85" spans="2:6" ht="15" customHeight="1" x14ac:dyDescent="0.25">
      <c r="B85" s="195" t="s">
        <v>52</v>
      </c>
      <c r="C85" s="195"/>
      <c r="D85" s="46"/>
      <c r="E85" s="46"/>
      <c r="F85" s="46">
        <f>F21+F22+F23</f>
        <v>72000</v>
      </c>
    </row>
    <row r="86" spans="2:6" ht="17.25" customHeight="1" x14ac:dyDescent="0.25">
      <c r="B86" s="195" t="s">
        <v>54</v>
      </c>
      <c r="C86" s="195"/>
      <c r="D86" s="46"/>
      <c r="E86" s="46"/>
      <c r="F86" s="46">
        <f>F24</f>
        <v>60000</v>
      </c>
    </row>
    <row r="87" spans="2:6" ht="15" customHeight="1" x14ac:dyDescent="0.25">
      <c r="B87" s="47" t="s">
        <v>55</v>
      </c>
      <c r="C87" s="48"/>
      <c r="D87" s="46"/>
      <c r="E87" s="46"/>
      <c r="F87" s="46">
        <f>F25</f>
        <v>50000</v>
      </c>
    </row>
    <row r="88" spans="2:6" ht="15" customHeight="1" x14ac:dyDescent="0.25">
      <c r="B88" s="49"/>
      <c r="C88" s="50"/>
      <c r="D88" s="45"/>
      <c r="E88" s="45"/>
      <c r="F88" s="45"/>
    </row>
    <row r="89" spans="2:6" ht="15" customHeight="1" x14ac:dyDescent="0.25">
      <c r="B89" s="51" t="s">
        <v>56</v>
      </c>
      <c r="C89" s="52"/>
      <c r="D89" s="52"/>
      <c r="E89" s="52"/>
      <c r="F89" s="52">
        <f>SUM(F84:F88)</f>
        <v>770000</v>
      </c>
    </row>
    <row r="90" spans="2:6" ht="19.5" customHeight="1" x14ac:dyDescent="0.25">
      <c r="B90" s="51"/>
      <c r="C90" s="46"/>
      <c r="D90" s="46"/>
      <c r="E90" s="46"/>
      <c r="F90" s="46"/>
    </row>
    <row r="91" spans="2:6" ht="17.100000000000001" customHeight="1" x14ac:dyDescent="0.25">
      <c r="B91" s="196" t="s">
        <v>57</v>
      </c>
      <c r="C91" s="196"/>
      <c r="D91" s="196"/>
      <c r="E91" s="196"/>
      <c r="F91" s="196"/>
    </row>
    <row r="92" spans="2:6" ht="31.5" customHeight="1" x14ac:dyDescent="0.25">
      <c r="B92" s="197" t="s">
        <v>58</v>
      </c>
      <c r="C92" s="197"/>
      <c r="D92" s="197"/>
      <c r="E92" s="197"/>
      <c r="F92" s="197"/>
    </row>
    <row r="93" spans="2:6" ht="18" customHeight="1" x14ac:dyDescent="0.25"/>
    <row r="94" spans="2:6" ht="18" customHeight="1" x14ac:dyDescent="0.25">
      <c r="B94" s="6" t="s">
        <v>6</v>
      </c>
      <c r="C94" s="6" t="s">
        <v>7</v>
      </c>
      <c r="D94" s="105" t="s">
        <v>8</v>
      </c>
      <c r="E94" s="105"/>
      <c r="F94" s="6" t="s">
        <v>9</v>
      </c>
    </row>
    <row r="95" spans="2:6" ht="18" customHeight="1" x14ac:dyDescent="0.25">
      <c r="B95" s="53" t="s">
        <v>59</v>
      </c>
      <c r="C95" s="119">
        <f>F95</f>
        <v>108000</v>
      </c>
      <c r="D95" s="107" t="s">
        <v>11</v>
      </c>
      <c r="E95" s="107"/>
      <c r="F95" s="120">
        <v>108000</v>
      </c>
    </row>
    <row r="96" spans="2:6" ht="18" customHeight="1" x14ac:dyDescent="0.25">
      <c r="B96" s="28" t="s">
        <v>60</v>
      </c>
      <c r="C96" s="119"/>
      <c r="D96" s="107"/>
      <c r="E96" s="107"/>
      <c r="F96" s="120"/>
    </row>
    <row r="97" spans="2:6" ht="18" customHeight="1" x14ac:dyDescent="0.25">
      <c r="B97" s="23" t="s">
        <v>18</v>
      </c>
      <c r="C97" s="112" t="s">
        <v>19</v>
      </c>
      <c r="D97" s="112"/>
      <c r="E97" s="112"/>
      <c r="F97" s="112"/>
    </row>
    <row r="98" spans="2:6" ht="103.5" customHeight="1" x14ac:dyDescent="0.25">
      <c r="B98" s="92" t="s">
        <v>105</v>
      </c>
      <c r="C98" s="193">
        <v>108000</v>
      </c>
      <c r="D98" s="193"/>
      <c r="E98" s="193"/>
      <c r="F98" s="193"/>
    </row>
    <row r="99" spans="2:6" ht="15" customHeight="1" x14ac:dyDescent="0.25">
      <c r="B99" s="17" t="s">
        <v>35</v>
      </c>
      <c r="C99" s="118">
        <f>SUM(C100:F102)</f>
        <v>108000</v>
      </c>
      <c r="D99" s="118"/>
      <c r="E99" s="118"/>
      <c r="F99" s="118"/>
    </row>
    <row r="100" spans="2:6" ht="15" customHeight="1" x14ac:dyDescent="0.25">
      <c r="B100" s="18" t="s">
        <v>36</v>
      </c>
      <c r="C100" s="194">
        <v>16000</v>
      </c>
      <c r="D100" s="194"/>
      <c r="E100" s="194"/>
      <c r="F100" s="194"/>
    </row>
    <row r="101" spans="2:6" ht="15" customHeight="1" x14ac:dyDescent="0.25">
      <c r="B101" s="26" t="s">
        <v>38</v>
      </c>
      <c r="C101" s="167">
        <v>27000</v>
      </c>
      <c r="D101" s="167"/>
      <c r="E101" s="167"/>
      <c r="F101" s="167"/>
    </row>
    <row r="102" spans="2:6" ht="15" customHeight="1" x14ac:dyDescent="0.25">
      <c r="B102" s="26" t="s">
        <v>42</v>
      </c>
      <c r="C102" s="192">
        <v>65000</v>
      </c>
      <c r="D102" s="192"/>
      <c r="E102" s="192"/>
      <c r="F102" s="192"/>
    </row>
    <row r="103" spans="2:6" ht="21.95" customHeight="1" x14ac:dyDescent="0.25"/>
    <row r="104" spans="2:6" ht="21.95" customHeight="1" x14ac:dyDescent="0.25">
      <c r="B104" s="6" t="s">
        <v>6</v>
      </c>
      <c r="C104" s="6" t="s">
        <v>7</v>
      </c>
      <c r="D104" s="105" t="s">
        <v>8</v>
      </c>
      <c r="E104" s="105"/>
      <c r="F104" s="6" t="s">
        <v>9</v>
      </c>
    </row>
    <row r="105" spans="2:6" ht="18.75" customHeight="1" x14ac:dyDescent="0.25">
      <c r="B105" s="93" t="s">
        <v>62</v>
      </c>
      <c r="C105" s="119">
        <f>F105+F106</f>
        <v>424000</v>
      </c>
      <c r="D105" s="107" t="s">
        <v>11</v>
      </c>
      <c r="E105" s="107"/>
      <c r="F105" s="90">
        <v>30000</v>
      </c>
    </row>
    <row r="106" spans="2:6" ht="16.5" customHeight="1" x14ac:dyDescent="0.25">
      <c r="B106" s="28" t="s">
        <v>63</v>
      </c>
      <c r="C106" s="119"/>
      <c r="D106" s="107" t="s">
        <v>98</v>
      </c>
      <c r="E106" s="107"/>
      <c r="F106" s="91">
        <v>394000</v>
      </c>
    </row>
    <row r="107" spans="2:6" ht="21.95" customHeight="1" x14ac:dyDescent="0.25">
      <c r="B107" s="23" t="s">
        <v>18</v>
      </c>
      <c r="C107" s="112" t="s">
        <v>19</v>
      </c>
      <c r="D107" s="112"/>
      <c r="E107" s="112"/>
      <c r="F107" s="112"/>
    </row>
    <row r="108" spans="2:6" ht="72" customHeight="1" x14ac:dyDescent="0.25">
      <c r="B108" s="55" t="s">
        <v>101</v>
      </c>
      <c r="C108" s="111">
        <v>424000</v>
      </c>
      <c r="D108" s="111"/>
      <c r="E108" s="111"/>
      <c r="F108" s="111"/>
    </row>
    <row r="109" spans="2:6" ht="15" customHeight="1" x14ac:dyDescent="0.25">
      <c r="B109" s="25" t="s">
        <v>35</v>
      </c>
      <c r="C109" s="131">
        <f>SUM(C110:F112)</f>
        <v>424000</v>
      </c>
      <c r="D109" s="131"/>
      <c r="E109" s="131"/>
      <c r="F109" s="131"/>
    </row>
    <row r="110" spans="2:6" ht="15" customHeight="1" x14ac:dyDescent="0.25">
      <c r="B110" s="56" t="s">
        <v>36</v>
      </c>
      <c r="C110" s="131">
        <v>30000</v>
      </c>
      <c r="D110" s="131"/>
      <c r="E110" s="131"/>
      <c r="F110" s="131"/>
    </row>
    <row r="111" spans="2:6" ht="15" customHeight="1" x14ac:dyDescent="0.25">
      <c r="B111" s="54" t="s">
        <v>61</v>
      </c>
      <c r="C111" s="179">
        <v>34000</v>
      </c>
      <c r="D111" s="180"/>
      <c r="E111" s="180"/>
      <c r="F111" s="181"/>
    </row>
    <row r="112" spans="2:6" ht="15" customHeight="1" x14ac:dyDescent="0.25">
      <c r="B112" s="54" t="s">
        <v>38</v>
      </c>
      <c r="C112" s="182">
        <v>360000</v>
      </c>
      <c r="D112" s="183"/>
      <c r="E112" s="183"/>
      <c r="F112" s="184"/>
    </row>
    <row r="113" spans="2:7" ht="21.95" customHeight="1" x14ac:dyDescent="0.25"/>
    <row r="114" spans="2:7" ht="18" customHeight="1" x14ac:dyDescent="0.25">
      <c r="B114" s="86" t="s">
        <v>6</v>
      </c>
      <c r="C114" s="86" t="s">
        <v>7</v>
      </c>
      <c r="D114" s="132" t="s">
        <v>8</v>
      </c>
      <c r="E114" s="133"/>
      <c r="F114" s="86" t="s">
        <v>9</v>
      </c>
    </row>
    <row r="115" spans="2:7" ht="17.100000000000001" customHeight="1" x14ac:dyDescent="0.25">
      <c r="B115" s="89" t="s">
        <v>64</v>
      </c>
      <c r="C115" s="187">
        <f>SUM(F115:F118)</f>
        <v>270700</v>
      </c>
      <c r="D115" s="143" t="s">
        <v>11</v>
      </c>
      <c r="E115" s="178"/>
      <c r="F115" s="85">
        <v>72700</v>
      </c>
    </row>
    <row r="116" spans="2:7" ht="17.100000000000001" customHeight="1" x14ac:dyDescent="0.25">
      <c r="B116" s="185" t="s">
        <v>65</v>
      </c>
      <c r="C116" s="188"/>
      <c r="D116" s="130" t="s">
        <v>98</v>
      </c>
      <c r="E116" s="107"/>
      <c r="F116" s="20">
        <v>165000</v>
      </c>
      <c r="G116" s="127"/>
    </row>
    <row r="117" spans="2:7" ht="17.100000000000001" customHeight="1" x14ac:dyDescent="0.25">
      <c r="B117" s="185"/>
      <c r="C117" s="188"/>
      <c r="D117" s="130" t="s">
        <v>16</v>
      </c>
      <c r="E117" s="107"/>
      <c r="F117" s="20">
        <v>30000</v>
      </c>
      <c r="G117" s="127"/>
    </row>
    <row r="118" spans="2:7" ht="17.100000000000001" customHeight="1" x14ac:dyDescent="0.25">
      <c r="B118" s="186"/>
      <c r="C118" s="189"/>
      <c r="D118" s="190" t="s">
        <v>99</v>
      </c>
      <c r="E118" s="130"/>
      <c r="F118" s="20">
        <v>3000</v>
      </c>
      <c r="G118" s="127"/>
    </row>
    <row r="119" spans="2:7" ht="18" customHeight="1" x14ac:dyDescent="0.25">
      <c r="B119" s="83" t="s">
        <v>66</v>
      </c>
      <c r="C119" s="128" t="s">
        <v>19</v>
      </c>
      <c r="D119" s="129"/>
      <c r="E119" s="129"/>
      <c r="F119" s="129"/>
      <c r="G119" s="127"/>
    </row>
    <row r="120" spans="2:7" ht="29.25" x14ac:dyDescent="0.25">
      <c r="B120" s="94" t="s">
        <v>84</v>
      </c>
      <c r="C120" s="111">
        <v>270700</v>
      </c>
      <c r="D120" s="111"/>
      <c r="E120" s="111"/>
      <c r="F120" s="111"/>
      <c r="G120" s="127"/>
    </row>
    <row r="121" spans="2:7" ht="26.25" x14ac:dyDescent="0.25">
      <c r="B121" s="57" t="s">
        <v>85</v>
      </c>
      <c r="C121" s="111"/>
      <c r="D121" s="111"/>
      <c r="E121" s="111"/>
      <c r="F121" s="111"/>
    </row>
    <row r="122" spans="2:7" ht="15" customHeight="1" x14ac:dyDescent="0.25">
      <c r="B122" s="58" t="s">
        <v>35</v>
      </c>
      <c r="C122" s="118">
        <f>SUM(C123:F125)</f>
        <v>270700</v>
      </c>
      <c r="D122" s="118"/>
      <c r="E122" s="118"/>
      <c r="F122" s="118"/>
    </row>
    <row r="123" spans="2:7" ht="15" customHeight="1" x14ac:dyDescent="0.25">
      <c r="B123" s="18" t="s">
        <v>36</v>
      </c>
      <c r="C123" s="161">
        <v>18500</v>
      </c>
      <c r="D123" s="162"/>
      <c r="E123" s="162"/>
      <c r="F123" s="163"/>
    </row>
    <row r="124" spans="2:7" ht="15" customHeight="1" x14ac:dyDescent="0.25">
      <c r="B124" s="18" t="s">
        <v>38</v>
      </c>
      <c r="C124" s="161">
        <v>70000</v>
      </c>
      <c r="D124" s="162"/>
      <c r="E124" s="162"/>
      <c r="F124" s="163"/>
    </row>
    <row r="125" spans="2:7" ht="15" customHeight="1" x14ac:dyDescent="0.25">
      <c r="B125" s="26" t="s">
        <v>42</v>
      </c>
      <c r="C125" s="118">
        <v>182200</v>
      </c>
      <c r="D125" s="118"/>
      <c r="E125" s="118"/>
      <c r="F125" s="118"/>
    </row>
    <row r="126" spans="2:7" ht="21.95" customHeight="1" x14ac:dyDescent="0.25">
      <c r="B126" s="31"/>
      <c r="C126" s="59"/>
      <c r="D126" s="59"/>
      <c r="E126" s="59"/>
      <c r="F126" s="59"/>
    </row>
    <row r="127" spans="2:7" ht="18" customHeight="1" x14ac:dyDescent="0.25">
      <c r="B127" s="62" t="s">
        <v>6</v>
      </c>
      <c r="C127" s="6" t="s">
        <v>7</v>
      </c>
      <c r="D127" s="105" t="s">
        <v>8</v>
      </c>
      <c r="E127" s="105"/>
      <c r="F127" s="6" t="s">
        <v>9</v>
      </c>
    </row>
    <row r="128" spans="2:7" ht="15" customHeight="1" x14ac:dyDescent="0.25">
      <c r="B128" s="164" t="s">
        <v>80</v>
      </c>
      <c r="C128" s="165">
        <f>F128</f>
        <v>600</v>
      </c>
      <c r="D128" s="155" t="s">
        <v>11</v>
      </c>
      <c r="E128" s="156"/>
      <c r="F128" s="159">
        <v>600</v>
      </c>
    </row>
    <row r="129" spans="2:6" ht="15" customHeight="1" x14ac:dyDescent="0.25">
      <c r="B129" s="164"/>
      <c r="C129" s="166"/>
      <c r="D129" s="157"/>
      <c r="E129" s="158"/>
      <c r="F129" s="160"/>
    </row>
    <row r="130" spans="2:6" ht="15" customHeight="1" x14ac:dyDescent="0.25">
      <c r="B130" s="164"/>
      <c r="C130" s="166"/>
      <c r="D130" s="157"/>
      <c r="E130" s="158"/>
      <c r="F130" s="160"/>
    </row>
    <row r="131" spans="2:6" ht="18" customHeight="1" x14ac:dyDescent="0.25">
      <c r="B131" s="83" t="s">
        <v>66</v>
      </c>
      <c r="C131" s="146" t="s">
        <v>19</v>
      </c>
      <c r="D131" s="129"/>
      <c r="E131" s="129"/>
      <c r="F131" s="129"/>
    </row>
    <row r="132" spans="2:6" ht="89.25" customHeight="1" x14ac:dyDescent="0.25">
      <c r="B132" s="87" t="s">
        <v>81</v>
      </c>
      <c r="C132" s="191">
        <v>600</v>
      </c>
      <c r="D132" s="191"/>
      <c r="E132" s="191"/>
      <c r="F132" s="191"/>
    </row>
    <row r="133" spans="2:6" ht="15" customHeight="1" x14ac:dyDescent="0.25">
      <c r="B133" s="60" t="s">
        <v>35</v>
      </c>
      <c r="C133" s="154">
        <f>C134</f>
        <v>600</v>
      </c>
      <c r="D133" s="154"/>
      <c r="E133" s="154"/>
      <c r="F133" s="154"/>
    </row>
    <row r="134" spans="2:6" ht="15" customHeight="1" x14ac:dyDescent="0.25">
      <c r="B134" s="26" t="s">
        <v>61</v>
      </c>
      <c r="C134" s="154">
        <v>600</v>
      </c>
      <c r="D134" s="154"/>
      <c r="E134" s="154"/>
      <c r="F134" s="154"/>
    </row>
    <row r="135" spans="2:6" ht="21.95" customHeight="1" x14ac:dyDescent="0.25">
      <c r="B135" s="31"/>
      <c r="C135" s="59"/>
      <c r="D135" s="59"/>
      <c r="E135" s="59"/>
      <c r="F135" s="59"/>
    </row>
    <row r="136" spans="2:6" ht="18" customHeight="1" x14ac:dyDescent="0.25">
      <c r="B136" s="6" t="s">
        <v>6</v>
      </c>
      <c r="C136" s="6" t="s">
        <v>7</v>
      </c>
      <c r="D136" s="105" t="s">
        <v>8</v>
      </c>
      <c r="E136" s="105"/>
      <c r="F136" s="6" t="s">
        <v>9</v>
      </c>
    </row>
    <row r="137" spans="2:6" ht="15" customHeight="1" x14ac:dyDescent="0.25">
      <c r="B137" s="8" t="s">
        <v>67</v>
      </c>
      <c r="C137" s="119">
        <f>SUM(F137:F138)</f>
        <v>100000</v>
      </c>
      <c r="D137" s="174" t="s">
        <v>11</v>
      </c>
      <c r="E137" s="175"/>
      <c r="F137" s="144">
        <v>100000</v>
      </c>
    </row>
    <row r="138" spans="2:6" ht="15" customHeight="1" x14ac:dyDescent="0.25">
      <c r="B138" s="8" t="s">
        <v>68</v>
      </c>
      <c r="C138" s="119"/>
      <c r="D138" s="176"/>
      <c r="E138" s="177"/>
      <c r="F138" s="145"/>
    </row>
    <row r="139" spans="2:6" ht="18" customHeight="1" x14ac:dyDescent="0.25">
      <c r="B139" s="83" t="s">
        <v>66</v>
      </c>
      <c r="C139" s="146" t="s">
        <v>19</v>
      </c>
      <c r="D139" s="129"/>
      <c r="E139" s="129"/>
      <c r="F139" s="129"/>
    </row>
    <row r="140" spans="2:6" ht="71.25" x14ac:dyDescent="0.25">
      <c r="B140" s="84" t="s">
        <v>102</v>
      </c>
      <c r="C140" s="147">
        <v>100000</v>
      </c>
      <c r="D140" s="147"/>
      <c r="E140" s="147"/>
      <c r="F140" s="147"/>
    </row>
    <row r="141" spans="2:6" x14ac:dyDescent="0.25">
      <c r="B141" s="60" t="s">
        <v>35</v>
      </c>
      <c r="C141" s="150">
        <f>SUM(C142:F143)</f>
        <v>100000</v>
      </c>
      <c r="D141" s="150"/>
      <c r="E141" s="150"/>
      <c r="F141" s="150"/>
    </row>
    <row r="142" spans="2:6" x14ac:dyDescent="0.25">
      <c r="B142" s="18" t="s">
        <v>36</v>
      </c>
      <c r="C142" s="151">
        <v>20000</v>
      </c>
      <c r="D142" s="152"/>
      <c r="E142" s="152"/>
      <c r="F142" s="153"/>
    </row>
    <row r="143" spans="2:6" x14ac:dyDescent="0.25">
      <c r="B143" s="18" t="s">
        <v>38</v>
      </c>
      <c r="C143" s="150">
        <v>80000</v>
      </c>
      <c r="D143" s="150"/>
      <c r="E143" s="150"/>
      <c r="F143" s="150"/>
    </row>
    <row r="144" spans="2:6" ht="21.95" customHeight="1" x14ac:dyDescent="0.25">
      <c r="B144" s="31"/>
      <c r="C144" s="61"/>
      <c r="D144" s="61"/>
      <c r="E144" s="61"/>
      <c r="F144" s="61"/>
    </row>
    <row r="145" spans="2:6" ht="18" customHeight="1" x14ac:dyDescent="0.25">
      <c r="B145" s="6" t="s">
        <v>6</v>
      </c>
      <c r="C145" s="6" t="s">
        <v>7</v>
      </c>
      <c r="D145" s="105" t="s">
        <v>8</v>
      </c>
      <c r="E145" s="105"/>
      <c r="F145" s="62" t="s">
        <v>9</v>
      </c>
    </row>
    <row r="146" spans="2:6" x14ac:dyDescent="0.25">
      <c r="B146" s="27" t="s">
        <v>69</v>
      </c>
      <c r="C146" s="119">
        <f>SUM(F146:F147)</f>
        <v>134500</v>
      </c>
      <c r="D146" s="107" t="s">
        <v>11</v>
      </c>
      <c r="E146" s="107"/>
      <c r="F146" s="20">
        <v>4500</v>
      </c>
    </row>
    <row r="147" spans="2:6" x14ac:dyDescent="0.25">
      <c r="B147" s="27" t="s">
        <v>70</v>
      </c>
      <c r="C147" s="119"/>
      <c r="D147" s="107" t="s">
        <v>44</v>
      </c>
      <c r="E147" s="107"/>
      <c r="F147" s="20">
        <v>130000</v>
      </c>
    </row>
    <row r="148" spans="2:6" ht="18" customHeight="1" x14ac:dyDescent="0.25">
      <c r="B148" s="83" t="s">
        <v>66</v>
      </c>
      <c r="C148" s="146" t="s">
        <v>19</v>
      </c>
      <c r="D148" s="129"/>
      <c r="E148" s="129"/>
      <c r="F148" s="129"/>
    </row>
    <row r="149" spans="2:6" ht="86.25" customHeight="1" x14ac:dyDescent="0.25">
      <c r="B149" s="88" t="s">
        <v>86</v>
      </c>
      <c r="C149" s="147">
        <v>134500</v>
      </c>
      <c r="D149" s="147"/>
      <c r="E149" s="147"/>
      <c r="F149" s="147"/>
    </row>
    <row r="150" spans="2:6" x14ac:dyDescent="0.25">
      <c r="B150" s="60" t="s">
        <v>35</v>
      </c>
      <c r="C150" s="148">
        <f>SUM(C151:F152)</f>
        <v>134500</v>
      </c>
      <c r="D150" s="148"/>
      <c r="E150" s="148"/>
      <c r="F150" s="148"/>
    </row>
    <row r="151" spans="2:6" x14ac:dyDescent="0.25">
      <c r="B151" s="63" t="s">
        <v>36</v>
      </c>
      <c r="C151" s="148">
        <v>1000</v>
      </c>
      <c r="D151" s="148"/>
      <c r="E151" s="148"/>
      <c r="F151" s="148"/>
    </row>
    <row r="152" spans="2:6" x14ac:dyDescent="0.25">
      <c r="B152" s="26" t="s">
        <v>38</v>
      </c>
      <c r="C152" s="131">
        <v>133500</v>
      </c>
      <c r="D152" s="131"/>
      <c r="E152" s="131"/>
      <c r="F152" s="131"/>
    </row>
    <row r="153" spans="2:6" x14ac:dyDescent="0.25">
      <c r="B153" s="31"/>
      <c r="C153" s="61"/>
      <c r="D153" s="61"/>
      <c r="E153" s="61"/>
      <c r="F153" s="61"/>
    </row>
    <row r="154" spans="2:6" x14ac:dyDescent="0.25">
      <c r="B154" s="31"/>
      <c r="C154" s="61"/>
      <c r="D154" s="61"/>
      <c r="E154" s="61"/>
      <c r="F154" s="61"/>
    </row>
    <row r="155" spans="2:6" ht="15" customHeight="1" x14ac:dyDescent="0.25">
      <c r="B155" s="149" t="s">
        <v>100</v>
      </c>
      <c r="C155" s="149"/>
      <c r="D155" s="149"/>
      <c r="E155" s="149"/>
      <c r="F155" s="149"/>
    </row>
    <row r="157" spans="2:6" ht="15.75" x14ac:dyDescent="0.25">
      <c r="B157" s="33" t="s">
        <v>46</v>
      </c>
    </row>
    <row r="159" spans="2:6" ht="30.75" customHeight="1" x14ac:dyDescent="0.25">
      <c r="B159" s="122" t="s">
        <v>71</v>
      </c>
      <c r="C159" s="122"/>
      <c r="D159" s="122"/>
      <c r="E159" s="122"/>
      <c r="F159" s="122"/>
    </row>
    <row r="160" spans="2:6" x14ac:dyDescent="0.25">
      <c r="B160" s="64"/>
      <c r="C160" s="64"/>
      <c r="D160" s="64"/>
      <c r="E160" s="64"/>
      <c r="F160" s="64"/>
    </row>
    <row r="161" spans="2:6" ht="31.5" x14ac:dyDescent="0.25">
      <c r="B161" s="36" t="s">
        <v>72</v>
      </c>
      <c r="C161" s="37">
        <f>C170</f>
        <v>1037800</v>
      </c>
      <c r="D161" s="123" t="s">
        <v>49</v>
      </c>
      <c r="E161" s="123"/>
      <c r="F161" s="123"/>
    </row>
    <row r="162" spans="2:6" ht="15.75" x14ac:dyDescent="0.25">
      <c r="B162" s="36"/>
      <c r="C162" s="65"/>
      <c r="D162" s="3"/>
      <c r="E162" s="66"/>
      <c r="F162" s="66"/>
    </row>
    <row r="163" spans="2:6" ht="15.75" x14ac:dyDescent="0.25">
      <c r="B163" s="124" t="s">
        <v>50</v>
      </c>
      <c r="C163" s="124"/>
      <c r="D163" s="124"/>
      <c r="E163" s="124"/>
      <c r="F163" s="124"/>
    </row>
    <row r="164" spans="2:6" ht="15.75" x14ac:dyDescent="0.25">
      <c r="B164" s="42"/>
      <c r="C164" s="42"/>
      <c r="D164" s="42"/>
      <c r="E164" s="42"/>
      <c r="F164" s="42"/>
    </row>
    <row r="165" spans="2:6" ht="15.75" x14ac:dyDescent="0.25">
      <c r="B165" s="67" t="s">
        <v>51</v>
      </c>
      <c r="C165" s="68"/>
      <c r="D165" s="69"/>
      <c r="E165" s="69"/>
      <c r="F165" s="46">
        <f>F95+F105+F115+F128+F137+F146</f>
        <v>315800</v>
      </c>
    </row>
    <row r="166" spans="2:6" ht="15.75" x14ac:dyDescent="0.25">
      <c r="B166" s="70" t="s">
        <v>104</v>
      </c>
      <c r="C166" s="71"/>
      <c r="D166" s="46"/>
      <c r="E166" s="46"/>
      <c r="F166" s="46">
        <f>F106+F116</f>
        <v>559000</v>
      </c>
    </row>
    <row r="167" spans="2:6" ht="15.75" customHeight="1" x14ac:dyDescent="0.25">
      <c r="B167" s="170" t="s">
        <v>54</v>
      </c>
      <c r="C167" s="170"/>
      <c r="D167" s="46"/>
      <c r="E167" s="46"/>
      <c r="F167" s="46">
        <f>F117+F147</f>
        <v>160000</v>
      </c>
    </row>
    <row r="168" spans="2:6" ht="15.75" customHeight="1" x14ac:dyDescent="0.25">
      <c r="B168" s="95" t="s">
        <v>53</v>
      </c>
      <c r="C168" s="72"/>
      <c r="D168" s="46"/>
      <c r="E168" s="46"/>
      <c r="F168" s="46">
        <v>3000</v>
      </c>
    </row>
    <row r="169" spans="2:6" ht="15.75" customHeight="1" x14ac:dyDescent="0.25">
      <c r="B169" s="72"/>
      <c r="C169" s="72"/>
      <c r="D169" s="45"/>
      <c r="E169" s="45"/>
      <c r="F169" s="45"/>
    </row>
    <row r="170" spans="2:6" ht="15.75" x14ac:dyDescent="0.25">
      <c r="B170" s="51" t="s">
        <v>56</v>
      </c>
      <c r="C170" s="171">
        <f>SUM(F165:F168)</f>
        <v>1037800</v>
      </c>
      <c r="D170" s="171"/>
      <c r="E170" s="171"/>
      <c r="F170" s="171"/>
    </row>
    <row r="172" spans="2:6" ht="33.75" customHeight="1" x14ac:dyDescent="0.25">
      <c r="B172" s="172" t="s">
        <v>73</v>
      </c>
      <c r="C172" s="172"/>
      <c r="D172" s="73"/>
      <c r="E172" s="173">
        <f>F89+C170</f>
        <v>1807800</v>
      </c>
      <c r="F172" s="173"/>
    </row>
    <row r="173" spans="2:6" x14ac:dyDescent="0.25">
      <c r="B173" s="74"/>
      <c r="C173" s="75"/>
      <c r="D173" s="75"/>
      <c r="E173" s="75"/>
      <c r="F173" s="76"/>
    </row>
    <row r="174" spans="2:6" ht="17.100000000000001" customHeight="1" x14ac:dyDescent="0.25">
      <c r="B174" s="33" t="s">
        <v>74</v>
      </c>
      <c r="C174" s="77"/>
      <c r="D174" s="77"/>
      <c r="E174" s="78"/>
      <c r="F174" s="77"/>
    </row>
    <row r="175" spans="2:6" x14ac:dyDescent="0.25">
      <c r="B175" s="168" t="s">
        <v>103</v>
      </c>
      <c r="C175" s="168"/>
      <c r="D175" s="168"/>
      <c r="E175" s="168"/>
      <c r="F175" s="168"/>
    </row>
    <row r="176" spans="2:6" x14ac:dyDescent="0.25">
      <c r="B176" s="168"/>
      <c r="C176" s="168"/>
      <c r="D176" s="168"/>
      <c r="E176" s="168"/>
      <c r="F176" s="168"/>
    </row>
    <row r="177" spans="2:6" x14ac:dyDescent="0.25">
      <c r="B177" s="79"/>
      <c r="C177" s="127"/>
      <c r="D177" s="127"/>
      <c r="E177" s="169" t="s">
        <v>75</v>
      </c>
      <c r="F177" s="169"/>
    </row>
    <row r="178" spans="2:6" hidden="1" x14ac:dyDescent="0.25">
      <c r="B178" s="79"/>
      <c r="C178" s="127"/>
      <c r="D178" s="127"/>
      <c r="E178" s="169"/>
      <c r="F178" s="169"/>
    </row>
    <row r="179" spans="2:6" x14ac:dyDescent="0.25">
      <c r="B179" s="80"/>
      <c r="C179" s="127"/>
      <c r="D179" s="127"/>
      <c r="E179" s="169"/>
      <c r="F179" s="169"/>
    </row>
    <row r="180" spans="2:6" x14ac:dyDescent="0.25">
      <c r="B180" s="80"/>
      <c r="C180" s="127"/>
      <c r="D180" s="127"/>
      <c r="E180" s="169"/>
      <c r="F180" s="169"/>
    </row>
    <row r="181" spans="2:6" ht="2.25" customHeight="1" x14ac:dyDescent="0.25">
      <c r="B181" s="80"/>
      <c r="C181" s="127"/>
      <c r="D181" s="127"/>
      <c r="E181" s="169"/>
      <c r="F181" s="169"/>
    </row>
    <row r="182" spans="2:6" ht="6" customHeight="1" x14ac:dyDescent="0.25">
      <c r="B182" s="80"/>
      <c r="C182" s="127"/>
      <c r="D182" s="127"/>
      <c r="E182" s="169"/>
      <c r="F182" s="169"/>
    </row>
    <row r="183" spans="2:6" x14ac:dyDescent="0.25">
      <c r="B183" s="80"/>
      <c r="C183" s="127"/>
      <c r="D183" s="127"/>
      <c r="E183" s="169"/>
      <c r="F183" s="169"/>
    </row>
    <row r="184" spans="2:6" x14ac:dyDescent="0.25">
      <c r="B184" s="79"/>
      <c r="C184" s="127"/>
      <c r="D184" s="127"/>
      <c r="E184" s="169"/>
      <c r="F184" s="169"/>
    </row>
  </sheetData>
  <mergeCells count="148">
    <mergeCell ref="B85:C85"/>
    <mergeCell ref="B86:C86"/>
    <mergeCell ref="B91:F91"/>
    <mergeCell ref="B92:F92"/>
    <mergeCell ref="D94:E94"/>
    <mergeCell ref="C95:C96"/>
    <mergeCell ref="D95:E96"/>
    <mergeCell ref="F95:F96"/>
    <mergeCell ref="C71:F71"/>
    <mergeCell ref="B116:B118"/>
    <mergeCell ref="C115:C118"/>
    <mergeCell ref="D118:E118"/>
    <mergeCell ref="C131:F131"/>
    <mergeCell ref="C132:F132"/>
    <mergeCell ref="C133:F133"/>
    <mergeCell ref="C102:F102"/>
    <mergeCell ref="D104:E104"/>
    <mergeCell ref="C97:F97"/>
    <mergeCell ref="C98:F98"/>
    <mergeCell ref="C99:F99"/>
    <mergeCell ref="C100:F100"/>
    <mergeCell ref="C134:F134"/>
    <mergeCell ref="D128:E130"/>
    <mergeCell ref="F128:F130"/>
    <mergeCell ref="C124:F124"/>
    <mergeCell ref="B128:B130"/>
    <mergeCell ref="C128:C130"/>
    <mergeCell ref="C101:F101"/>
    <mergeCell ref="B175:F176"/>
    <mergeCell ref="C177:D184"/>
    <mergeCell ref="E177:F184"/>
    <mergeCell ref="B167:C167"/>
    <mergeCell ref="C170:F170"/>
    <mergeCell ref="B172:C172"/>
    <mergeCell ref="E172:F172"/>
    <mergeCell ref="C122:F122"/>
    <mergeCell ref="C125:F125"/>
    <mergeCell ref="D136:E136"/>
    <mergeCell ref="C137:C138"/>
    <mergeCell ref="D127:E127"/>
    <mergeCell ref="D137:E138"/>
    <mergeCell ref="F137:F138"/>
    <mergeCell ref="C123:F123"/>
    <mergeCell ref="D115:E115"/>
    <mergeCell ref="D116:E116"/>
    <mergeCell ref="C139:F139"/>
    <mergeCell ref="C140:F140"/>
    <mergeCell ref="C141:F141"/>
    <mergeCell ref="C143:F143"/>
    <mergeCell ref="D145:E145"/>
    <mergeCell ref="C146:C147"/>
    <mergeCell ref="D146:E146"/>
    <mergeCell ref="D147:E147"/>
    <mergeCell ref="C142:F142"/>
    <mergeCell ref="B159:F159"/>
    <mergeCell ref="D161:F161"/>
    <mergeCell ref="B163:F163"/>
    <mergeCell ref="C148:F148"/>
    <mergeCell ref="C149:F149"/>
    <mergeCell ref="C150:F150"/>
    <mergeCell ref="C151:F151"/>
    <mergeCell ref="C152:F152"/>
    <mergeCell ref="B155:F155"/>
    <mergeCell ref="G116:G120"/>
    <mergeCell ref="C119:F119"/>
    <mergeCell ref="C120:F121"/>
    <mergeCell ref="D117:E117"/>
    <mergeCell ref="C105:C106"/>
    <mergeCell ref="D105:E105"/>
    <mergeCell ref="C107:F107"/>
    <mergeCell ref="C108:F108"/>
    <mergeCell ref="C109:F109"/>
    <mergeCell ref="D114:E114"/>
    <mergeCell ref="D106:E106"/>
    <mergeCell ref="C110:F110"/>
    <mergeCell ref="C111:F111"/>
    <mergeCell ref="C112:F112"/>
    <mergeCell ref="C72:F72"/>
    <mergeCell ref="B74:F74"/>
    <mergeCell ref="B78:F78"/>
    <mergeCell ref="D80:F80"/>
    <mergeCell ref="B82:F82"/>
    <mergeCell ref="C67:C68"/>
    <mergeCell ref="G67:G68"/>
    <mergeCell ref="C69:F69"/>
    <mergeCell ref="C70:F70"/>
    <mergeCell ref="D67:E68"/>
    <mergeCell ref="F67:F68"/>
    <mergeCell ref="C61:F61"/>
    <mergeCell ref="C62:F62"/>
    <mergeCell ref="C63:F63"/>
    <mergeCell ref="C64:F64"/>
    <mergeCell ref="D66:E66"/>
    <mergeCell ref="C54:F54"/>
    <mergeCell ref="C55:F55"/>
    <mergeCell ref="D57:E57"/>
    <mergeCell ref="C58:C60"/>
    <mergeCell ref="D58:E60"/>
    <mergeCell ref="F58:F60"/>
    <mergeCell ref="B48:F48"/>
    <mergeCell ref="C49:F49"/>
    <mergeCell ref="B50:F50"/>
    <mergeCell ref="C51:F51"/>
    <mergeCell ref="C52:F52"/>
    <mergeCell ref="C53:F53"/>
    <mergeCell ref="B42:F42"/>
    <mergeCell ref="C43:F43"/>
    <mergeCell ref="B44:F44"/>
    <mergeCell ref="C45:F45"/>
    <mergeCell ref="C46:F46"/>
    <mergeCell ref="C47:F47"/>
    <mergeCell ref="B35:F35"/>
    <mergeCell ref="C36:F36"/>
    <mergeCell ref="B37:F37"/>
    <mergeCell ref="C38:F38"/>
    <mergeCell ref="B40:F40"/>
    <mergeCell ref="C41:F41"/>
    <mergeCell ref="C26:F26"/>
    <mergeCell ref="C27:F27"/>
    <mergeCell ref="C28:F28"/>
    <mergeCell ref="C29:F29"/>
    <mergeCell ref="B30:F30"/>
    <mergeCell ref="C31:F31"/>
    <mergeCell ref="C32:F32"/>
    <mergeCell ref="C34:F34"/>
    <mergeCell ref="C39:F39"/>
    <mergeCell ref="B33:F33"/>
    <mergeCell ref="B17:F17"/>
    <mergeCell ref="D19:E19"/>
    <mergeCell ref="C20:C25"/>
    <mergeCell ref="D20:E20"/>
    <mergeCell ref="D21:E21"/>
    <mergeCell ref="B22:B25"/>
    <mergeCell ref="D22:E22"/>
    <mergeCell ref="D23:E23"/>
    <mergeCell ref="D24:E24"/>
    <mergeCell ref="D25:E25"/>
    <mergeCell ref="B8:F8"/>
    <mergeCell ref="B10:F10"/>
    <mergeCell ref="B11:F11"/>
    <mergeCell ref="B12:F12"/>
    <mergeCell ref="B13:F13"/>
    <mergeCell ref="B16:F16"/>
    <mergeCell ref="B2:F2"/>
    <mergeCell ref="E3:F3"/>
    <mergeCell ref="B5:F5"/>
    <mergeCell ref="B6:F6"/>
    <mergeCell ref="B7:F7"/>
  </mergeCells>
  <printOptions horizontalCentered="1" verticalCentered="1"/>
  <pageMargins left="0" right="0" top="0" bottom="0" header="0" footer="0"/>
  <pageSetup paperSize="9" scale="6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Propusnice Grada</cp:lastModifiedBy>
  <cp:lastPrinted>2024-06-18T11:35:25Z</cp:lastPrinted>
  <dcterms:created xsi:type="dcterms:W3CDTF">2023-06-23T06:08:43Z</dcterms:created>
  <dcterms:modified xsi:type="dcterms:W3CDTF">2024-06-18T11:35:34Z</dcterms:modified>
</cp:coreProperties>
</file>